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Lists" sheetId="2" r:id="rId5"/>
    <sheet state="visible" name="Scope_Library" sheetId="3" r:id="rId6"/>
    <sheet state="visible" name="Scope" sheetId="4" r:id="rId7"/>
    <sheet state="visible" name="Effort" sheetId="5" r:id="rId8"/>
  </sheets>
  <definedNames/>
  <calcPr/>
  <extLst>
    <ext uri="GoogleSheetsCustomDataVersion2">
      <go:sheetsCustomData xmlns:go="http://customooxmlschemas.google.com/" r:id="rId9" roundtripDataChecksum="M5wCAf67ADRgWlzHdd2vMOETbYV5Pk87eqwfE4D2bXE="/>
    </ext>
  </extLst>
</workbook>
</file>

<file path=xl/sharedStrings.xml><?xml version="1.0" encoding="utf-8"?>
<sst xmlns="http://schemas.openxmlformats.org/spreadsheetml/2006/main" count="151" uniqueCount="103">
  <si>
    <t>Status</t>
  </si>
  <si>
    <t>QuoteX Scope Library Loader (psce namespace): Library -&gt; Template Scopes -&gt; Efforts</t>
  </si>
  <si>
    <t>Lib_Key</t>
  </si>
  <si>
    <t>Scope_Key</t>
  </si>
  <si>
    <t>Category</t>
  </si>
  <si>
    <t>Colour key: white = you type | green = formula | yellow = paste Salesforce Id after each load step</t>
  </si>
  <si>
    <t>Direction</t>
  </si>
  <si>
    <t>Complexity</t>
  </si>
  <si>
    <t>Item Type</t>
  </si>
  <si>
    <t>Name [Name]</t>
  </si>
  <si>
    <t>Phase</t>
  </si>
  <si>
    <t>Description [psce__Description__c]</t>
  </si>
  <si>
    <t>Role</t>
  </si>
  <si>
    <t>Status [psce__Status__c]</t>
  </si>
  <si>
    <t>Scope Library Id [psce__Scope_Library__c]</t>
  </si>
  <si>
    <t>Currency</t>
  </si>
  <si>
    <t>Practice Id [psce__Practice__c] (optional)</t>
  </si>
  <si>
    <t>Record Type Id [RecordTypeId]</t>
  </si>
  <si>
    <t>Template RecordTypeId</t>
  </si>
  <si>
    <t>Currency [CurrencyIsoCode]</t>
  </si>
  <si>
    <t>SF_Id (paste after load)</t>
  </si>
  <si>
    <t>Draft</t>
  </si>
  <si>
    <t>LIB1</t>
  </si>
  <si>
    <t>Change Enablement</t>
  </si>
  <si>
    <t>Item Type [psce__Scope_Item_Type__c]</t>
  </si>
  <si>
    <t>Salesforce Sales Cloud Implementation Library</t>
  </si>
  <si>
    <t>LOAD ORDER (save the bracketed [API name] columns of each sheet as CSV; helper columns without brackets are not loaded):</t>
  </si>
  <si>
    <t>Bi-directional</t>
  </si>
  <si>
    <t>Reusable scopes for Sales Cloud delivery</t>
  </si>
  <si>
    <t>Category [psce__Category__c]</t>
  </si>
  <si>
    <t>Low</t>
  </si>
  <si>
    <t>1. Scope_Library -&gt; psce__PSC_Scope_Library__c. Paste returned Ids into SF_Id. Keep Status = Draft until reviewed.</t>
  </si>
  <si>
    <t>Component</t>
  </si>
  <si>
    <t>Complexity [psce__Complexity__c]</t>
  </si>
  <si>
    <t>USD</t>
  </si>
  <si>
    <t>Ideate and Plan</t>
  </si>
  <si>
    <t>Project Manager</t>
  </si>
  <si>
    <t>INR</t>
  </si>
  <si>
    <t>Assumptions [psce__Assumption__c]</t>
  </si>
  <si>
    <t>012XXXXXXXXXXXXX</t>
  </si>
  <si>
    <t>Internal Notes [psce__Notes__c]</t>
  </si>
  <si>
    <t>Objective [psce__Objective__c]</t>
  </si>
  <si>
    <t>2. Scope -&gt; psce__PSC_Scope__c. Library Id and Record Type Id are formulas. Paste returned Ids into SF_Id.</t>
  </si>
  <si>
    <t>Active</t>
  </si>
  <si>
    <t>Integration Direction [psce__Integration_Direction__c]</t>
  </si>
  <si>
    <t>Integration</t>
  </si>
  <si>
    <t>ETL Type [psce__ETL_Type__c]</t>
  </si>
  <si>
    <t>Inbound</t>
  </si>
  <si>
    <t>3. Effort -&gt; psce__PSC_Effort__c. Scope Id is a VLOOKUP on Scope_Key. One row per scope x role x phase.</t>
  </si>
  <si>
    <t>Medium</t>
  </si>
  <si>
    <t>Functional Area [psce__Functional_Area__c]</t>
  </si>
  <si>
    <t>Epic</t>
  </si>
  <si>
    <t>Vendor [psce__Integration_Vendor_Name__c]</t>
  </si>
  <si>
    <t>Build</t>
  </si>
  <si>
    <t>RULES</t>
  </si>
  <si>
    <t>Developer</t>
  </si>
  <si>
    <t>Approx Record Count [psce__Approx_Record_Count__c]</t>
  </si>
  <si>
    <t>Sequence [psce__Sequence__c]</t>
  </si>
  <si>
    <t>- Library scopes use the Template record type (Fill the Id, and update the names as per your salesforce organisation on Lists sheet) plus psce__Scope_Library__c. Never populate psce__Estimate__c on them. If loading into another org, replace the Id on Lists.</t>
  </si>
  <si>
    <t>Is Active [psce__Is_Active__c]</t>
  </si>
  <si>
    <t>- Roles must match the Rate Card picklist exactly (see Lists). Phase is required on every effort.</t>
  </si>
  <si>
    <t>- Effort hours are the Medium-complexity baseline. Complexity Factor Low/High % are required on Effort in this org; 0 in the samples means no automatic Low/High adjustment.</t>
  </si>
  <si>
    <t>Total Hours (info only)</t>
  </si>
  <si>
    <t>- Pick Category first: Direction/ETL Type/Functional Area follow from it. Leave Direction blank for Change Enablement and Strategy. Leave Migration Id blank.</t>
  </si>
  <si>
    <t>Dup_Check</t>
  </si>
  <si>
    <t>- Dup_Check only catches exact name repeats within this workbook. Check existing library scopes for duplicates by meaning before loading.</t>
  </si>
  <si>
    <t>SC1</t>
  </si>
  <si>
    <t>- Samples in row 2+: overwrite them. Formulas run to row 300.</t>
  </si>
  <si>
    <t>Archive</t>
  </si>
  <si>
    <t>Data Migration</t>
  </si>
  <si>
    <t>Outbound</t>
  </si>
  <si>
    <t>High</t>
  </si>
  <si>
    <t>Story</t>
  </si>
  <si>
    <t>Test</t>
  </si>
  <si>
    <t>Solution Architect</t>
  </si>
  <si>
    <t>Strategy</t>
  </si>
  <si>
    <t>Deploy</t>
  </si>
  <si>
    <t>Quality Tester</t>
  </si>
  <si>
    <t>Observe</t>
  </si>
  <si>
    <t>Technical Lead</t>
  </si>
  <si>
    <t>Business Analyst</t>
  </si>
  <si>
    <t>Configure Opportunity Management Enhancements</t>
  </si>
  <si>
    <t>Custom fields, page layouts, validation rules and path for opportunity management.</t>
  </si>
  <si>
    <t>Up to 10 fields, 3 validation rules, 1 record type, 1 path; one sandbox plus production.</t>
  </si>
  <si>
    <t>Typical Medium delivery. Confidence: Medium.</t>
  </si>
  <si>
    <t>Standardise opportunity capture and stage progression for the sales team.</t>
  </si>
  <si>
    <t>SC2</t>
  </si>
  <si>
    <t>Migrate Account and Contact Data</t>
  </si>
  <si>
    <t>Cleanse, map and load Accounts and Contacts from a legacy CRM.</t>
  </si>
  <si>
    <t>Up to 50,000 records, 1 source system, 2 load cycles.</t>
  </si>
  <si>
    <t>Confidence: Medium.</t>
  </si>
  <si>
    <t>Move legacy account and contact data into Salesforce for go-live.</t>
  </si>
  <si>
    <t>One-Time Cutover Load</t>
  </si>
  <si>
    <t>Sales / CRM</t>
  </si>
  <si>
    <t>50,000</t>
  </si>
  <si>
    <t>Scope Id [psce__Scope__c]</t>
  </si>
  <si>
    <t>Phase [psce__Phase__c]</t>
  </si>
  <si>
    <t>Resource Role [psce__Resource_Role__c]</t>
  </si>
  <si>
    <t>Resource Level [psce__Resource_Level__c] (optional)</t>
  </si>
  <si>
    <t>Effort Hrs [psce__Effort_Hrs__c]</t>
  </si>
  <si>
    <t>Complexity Factor Low % [psce__Complexity_Factor_Low__c]</t>
  </si>
  <si>
    <t>Complexity Factor High % [psce__Complexity_Factor_High__c]</t>
  </si>
  <si>
    <t>Row_Check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</si>
</sst>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Font="1"/>
    <xf borderId="0" fillId="0" fontId="3" numFmtId="0" xfId="0" applyFont="1"/>
    <xf borderId="1" fillId="2" fontId="4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readingOrder="0"/>
    </xf>
    <xf borderId="1" fillId="3" fontId="5" numFmtId="0" xfId="0" applyBorder="1" applyFill="1" applyFont="1"/>
    <xf borderId="1" fillId="4" fontId="5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0.0"/>
    <col customWidth="1" min="2" max="26" width="8.71"/>
  </cols>
  <sheetData>
    <row r="1">
      <c r="A1" s="2" t="s">
        <v>1</v>
      </c>
    </row>
    <row r="3">
      <c r="A3" s="3" t="s">
        <v>5</v>
      </c>
    </row>
    <row r="5">
      <c r="A5" s="3" t="s">
        <v>26</v>
      </c>
    </row>
    <row r="6">
      <c r="A6" s="3" t="s">
        <v>31</v>
      </c>
    </row>
    <row r="7">
      <c r="A7" s="3" t="s">
        <v>42</v>
      </c>
    </row>
    <row r="8">
      <c r="A8" s="3" t="s">
        <v>48</v>
      </c>
    </row>
    <row r="10">
      <c r="A10" s="3" t="s">
        <v>54</v>
      </c>
    </row>
    <row r="11">
      <c r="A11" s="5" t="s">
        <v>58</v>
      </c>
    </row>
    <row r="12">
      <c r="A12" s="3" t="s">
        <v>60</v>
      </c>
    </row>
    <row r="13">
      <c r="A13" s="3" t="s">
        <v>61</v>
      </c>
    </row>
    <row r="14">
      <c r="A14" s="3" t="s">
        <v>63</v>
      </c>
    </row>
    <row r="15">
      <c r="A15" s="3" t="s">
        <v>65</v>
      </c>
    </row>
    <row r="16">
      <c r="A16" s="3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20.0"/>
    <col customWidth="1" min="9" max="9" width="8.71"/>
    <col customWidth="1" min="10" max="10" width="24.0"/>
    <col customWidth="1" min="11" max="26" width="8.71"/>
  </cols>
  <sheetData>
    <row r="1">
      <c r="A1" s="1" t="s">
        <v>0</v>
      </c>
      <c r="B1" s="1" t="s">
        <v>4</v>
      </c>
      <c r="C1" s="1" t="s">
        <v>6</v>
      </c>
      <c r="D1" s="1" t="s">
        <v>7</v>
      </c>
      <c r="E1" s="1" t="s">
        <v>8</v>
      </c>
      <c r="F1" s="1" t="s">
        <v>10</v>
      </c>
      <c r="G1" s="1" t="s">
        <v>12</v>
      </c>
      <c r="H1" s="1" t="s">
        <v>15</v>
      </c>
      <c r="J1" s="1" t="s">
        <v>18</v>
      </c>
    </row>
    <row r="2">
      <c r="A2" s="3" t="s">
        <v>21</v>
      </c>
      <c r="B2" s="3" t="s">
        <v>23</v>
      </c>
      <c r="C2" s="3" t="s">
        <v>27</v>
      </c>
      <c r="D2" s="3" t="s">
        <v>30</v>
      </c>
      <c r="E2" s="3" t="s">
        <v>32</v>
      </c>
      <c r="F2" s="3" t="s">
        <v>35</v>
      </c>
      <c r="G2" s="3" t="s">
        <v>36</v>
      </c>
      <c r="H2" s="3" t="s">
        <v>37</v>
      </c>
      <c r="J2" s="5" t="s">
        <v>39</v>
      </c>
    </row>
    <row r="3">
      <c r="A3" s="3" t="s">
        <v>43</v>
      </c>
      <c r="B3" s="3" t="s">
        <v>45</v>
      </c>
      <c r="C3" s="3" t="s">
        <v>47</v>
      </c>
      <c r="D3" s="3" t="s">
        <v>49</v>
      </c>
      <c r="E3" s="3" t="s">
        <v>51</v>
      </c>
      <c r="F3" s="3" t="s">
        <v>53</v>
      </c>
      <c r="G3" s="3" t="s">
        <v>55</v>
      </c>
      <c r="H3" s="3" t="s">
        <v>34</v>
      </c>
    </row>
    <row r="4">
      <c r="A4" s="3" t="s">
        <v>68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73</v>
      </c>
      <c r="G4" s="3" t="s">
        <v>74</v>
      </c>
    </row>
    <row r="5">
      <c r="B5" s="3" t="s">
        <v>75</v>
      </c>
      <c r="F5" s="3" t="s">
        <v>76</v>
      </c>
      <c r="G5" s="3" t="s">
        <v>77</v>
      </c>
    </row>
    <row r="6">
      <c r="F6" s="3" t="s">
        <v>78</v>
      </c>
      <c r="G6" s="3" t="s">
        <v>79</v>
      </c>
    </row>
    <row r="7">
      <c r="G7" s="3" t="s">
        <v>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7" width="26.0"/>
    <col customWidth="1" min="8" max="26" width="8.71"/>
  </cols>
  <sheetData>
    <row r="1" ht="45.0" customHeight="1">
      <c r="A1" s="4" t="s">
        <v>2</v>
      </c>
      <c r="B1" s="4" t="s">
        <v>9</v>
      </c>
      <c r="C1" s="4" t="s">
        <v>11</v>
      </c>
      <c r="D1" s="4" t="s">
        <v>13</v>
      </c>
      <c r="E1" s="4" t="s">
        <v>16</v>
      </c>
      <c r="F1" s="4" t="s">
        <v>19</v>
      </c>
      <c r="G1" s="4" t="s">
        <v>20</v>
      </c>
    </row>
    <row r="2">
      <c r="A2" s="3" t="s">
        <v>22</v>
      </c>
      <c r="B2" s="3" t="s">
        <v>25</v>
      </c>
      <c r="C2" s="3" t="s">
        <v>28</v>
      </c>
      <c r="D2" s="3" t="s">
        <v>21</v>
      </c>
      <c r="F2" s="3" t="s">
        <v>34</v>
      </c>
      <c r="G2" s="6"/>
    </row>
    <row r="3">
      <c r="G3" s="6"/>
    </row>
    <row r="4">
      <c r="G4" s="6"/>
    </row>
    <row r="5">
      <c r="G5" s="6"/>
    </row>
    <row r="6">
      <c r="G6" s="6"/>
    </row>
    <row r="7">
      <c r="G7" s="6"/>
    </row>
    <row r="8">
      <c r="G8" s="6"/>
    </row>
    <row r="9">
      <c r="G9" s="6"/>
    </row>
    <row r="10">
      <c r="G10" s="6"/>
    </row>
    <row r="11">
      <c r="G11" s="6"/>
    </row>
    <row r="12">
      <c r="G12" s="6"/>
    </row>
    <row r="13">
      <c r="G13" s="6"/>
    </row>
    <row r="14">
      <c r="G14" s="6"/>
    </row>
    <row r="15">
      <c r="G15" s="6"/>
    </row>
    <row r="16">
      <c r="G16" s="6"/>
    </row>
    <row r="17">
      <c r="G17" s="6"/>
    </row>
    <row r="18">
      <c r="G18" s="6"/>
    </row>
    <row r="19">
      <c r="G19" s="6"/>
    </row>
    <row r="20">
      <c r="G20" s="6"/>
    </row>
    <row r="21" ht="15.75" customHeight="1">
      <c r="G21" s="6"/>
    </row>
    <row r="22" ht="15.75" customHeight="1">
      <c r="G22" s="6"/>
    </row>
    <row r="23" ht="15.75" customHeight="1">
      <c r="G23" s="6"/>
    </row>
    <row r="24" ht="15.75" customHeight="1">
      <c r="G24" s="6"/>
    </row>
    <row r="25" ht="15.75" customHeight="1">
      <c r="G25" s="6"/>
    </row>
    <row r="26" ht="15.75" customHeight="1">
      <c r="G26" s="6"/>
    </row>
    <row r="27" ht="15.75" customHeight="1">
      <c r="G27" s="6"/>
    </row>
    <row r="28" ht="15.75" customHeight="1">
      <c r="G28" s="6"/>
    </row>
    <row r="29" ht="15.75" customHeight="1">
      <c r="G29" s="6"/>
    </row>
    <row r="30" ht="15.75" customHeight="1">
      <c r="G30" s="6"/>
    </row>
    <row r="31" ht="15.75" customHeight="1">
      <c r="G31" s="6"/>
    </row>
    <row r="32" ht="15.75" customHeight="1">
      <c r="G32" s="6"/>
    </row>
    <row r="33" ht="15.75" customHeight="1">
      <c r="G33" s="6"/>
    </row>
    <row r="34" ht="15.75" customHeight="1">
      <c r="G34" s="6"/>
    </row>
    <row r="35" ht="15.75" customHeight="1">
      <c r="G35" s="6"/>
    </row>
    <row r="36" ht="15.75" customHeight="1">
      <c r="G36" s="6"/>
    </row>
    <row r="37" ht="15.75" customHeight="1">
      <c r="G37" s="6"/>
    </row>
    <row r="38" ht="15.75" customHeight="1">
      <c r="G38" s="6"/>
    </row>
    <row r="39" ht="15.75" customHeight="1">
      <c r="G39" s="6"/>
    </row>
    <row r="40" ht="15.75" customHeight="1">
      <c r="G40" s="6"/>
    </row>
    <row r="41" ht="15.75" customHeight="1">
      <c r="G41" s="6"/>
    </row>
    <row r="42" ht="15.75" customHeight="1">
      <c r="G42" s="6"/>
    </row>
    <row r="43" ht="15.75" customHeight="1">
      <c r="G43" s="6"/>
    </row>
    <row r="44" ht="15.75" customHeight="1">
      <c r="G44" s="6"/>
    </row>
    <row r="45" ht="15.75" customHeight="1">
      <c r="G45" s="6"/>
    </row>
    <row r="46" ht="15.75" customHeight="1">
      <c r="G46" s="6"/>
    </row>
    <row r="47" ht="15.75" customHeight="1">
      <c r="G47" s="6"/>
    </row>
    <row r="48" ht="15.75" customHeight="1">
      <c r="G48" s="6"/>
    </row>
    <row r="49" ht="15.75" customHeight="1">
      <c r="G49" s="6"/>
    </row>
    <row r="50" ht="15.75" customHeight="1">
      <c r="G50" s="6"/>
    </row>
    <row r="51" ht="15.75" customHeight="1">
      <c r="G51" s="6"/>
    </row>
    <row r="52" ht="15.75" customHeight="1">
      <c r="G52" s="6"/>
    </row>
    <row r="53" ht="15.75" customHeight="1">
      <c r="G53" s="6"/>
    </row>
    <row r="54" ht="15.75" customHeight="1">
      <c r="G54" s="6"/>
    </row>
    <row r="55" ht="15.75" customHeight="1">
      <c r="G55" s="6"/>
    </row>
    <row r="56" ht="15.75" customHeight="1">
      <c r="G56" s="6"/>
    </row>
    <row r="57" ht="15.75" customHeight="1">
      <c r="G57" s="6"/>
    </row>
    <row r="58" ht="15.75" customHeight="1">
      <c r="G58" s="6"/>
    </row>
    <row r="59" ht="15.75" customHeight="1">
      <c r="G59" s="6"/>
    </row>
    <row r="60" ht="15.75" customHeight="1">
      <c r="G60" s="6"/>
    </row>
    <row r="61" ht="15.75" customHeight="1">
      <c r="G61" s="6"/>
    </row>
    <row r="62" ht="15.75" customHeight="1">
      <c r="G62" s="6"/>
    </row>
    <row r="63" ht="15.75" customHeight="1">
      <c r="G63" s="6"/>
    </row>
    <row r="64" ht="15.75" customHeight="1">
      <c r="G64" s="6"/>
    </row>
    <row r="65" ht="15.75" customHeight="1">
      <c r="G65" s="6"/>
    </row>
    <row r="66" ht="15.75" customHeight="1">
      <c r="G66" s="6"/>
    </row>
    <row r="67" ht="15.75" customHeight="1">
      <c r="G67" s="6"/>
    </row>
    <row r="68" ht="15.75" customHeight="1">
      <c r="G68" s="6"/>
    </row>
    <row r="69" ht="15.75" customHeight="1">
      <c r="G69" s="6"/>
    </row>
    <row r="70" ht="15.75" customHeight="1">
      <c r="G70" s="6"/>
    </row>
    <row r="71" ht="15.75" customHeight="1">
      <c r="G71" s="6"/>
    </row>
    <row r="72" ht="15.75" customHeight="1">
      <c r="G72" s="6"/>
    </row>
    <row r="73" ht="15.75" customHeight="1">
      <c r="G73" s="6"/>
    </row>
    <row r="74" ht="15.75" customHeight="1">
      <c r="G74" s="6"/>
    </row>
    <row r="75" ht="15.75" customHeight="1">
      <c r="G75" s="6"/>
    </row>
    <row r="76" ht="15.75" customHeight="1">
      <c r="G76" s="6"/>
    </row>
    <row r="77" ht="15.75" customHeight="1">
      <c r="G77" s="6"/>
    </row>
    <row r="78" ht="15.75" customHeight="1">
      <c r="G78" s="6"/>
    </row>
    <row r="79" ht="15.75" customHeight="1">
      <c r="G79" s="6"/>
    </row>
    <row r="80" ht="15.75" customHeight="1">
      <c r="G80" s="6"/>
    </row>
    <row r="81" ht="15.75" customHeight="1">
      <c r="G81" s="6"/>
    </row>
    <row r="82" ht="15.75" customHeight="1">
      <c r="G82" s="6"/>
    </row>
    <row r="83" ht="15.75" customHeight="1">
      <c r="G83" s="6"/>
    </row>
    <row r="84" ht="15.75" customHeight="1">
      <c r="G84" s="6"/>
    </row>
    <row r="85" ht="15.75" customHeight="1">
      <c r="G85" s="6"/>
    </row>
    <row r="86" ht="15.75" customHeight="1">
      <c r="G86" s="6"/>
    </row>
    <row r="87" ht="15.75" customHeight="1">
      <c r="G87" s="6"/>
    </row>
    <row r="88" ht="15.75" customHeight="1">
      <c r="G88" s="6"/>
    </row>
    <row r="89" ht="15.75" customHeight="1">
      <c r="G89" s="6"/>
    </row>
    <row r="90" ht="15.75" customHeight="1">
      <c r="G90" s="6"/>
    </row>
    <row r="91" ht="15.75" customHeight="1">
      <c r="G91" s="6"/>
    </row>
    <row r="92" ht="15.75" customHeight="1">
      <c r="G92" s="6"/>
    </row>
    <row r="93" ht="15.75" customHeight="1">
      <c r="G93" s="6"/>
    </row>
    <row r="94" ht="15.75" customHeight="1">
      <c r="G94" s="6"/>
    </row>
    <row r="95" ht="15.75" customHeight="1">
      <c r="G95" s="6"/>
    </row>
    <row r="96" ht="15.75" customHeight="1">
      <c r="G96" s="6"/>
    </row>
    <row r="97" ht="15.75" customHeight="1">
      <c r="G97" s="6"/>
    </row>
    <row r="98" ht="15.75" customHeight="1">
      <c r="G98" s="6"/>
    </row>
    <row r="99" ht="15.75" customHeight="1">
      <c r="G99" s="6"/>
    </row>
    <row r="100" ht="15.75" customHeight="1">
      <c r="G100" s="6"/>
    </row>
    <row r="101" ht="15.75" customHeight="1">
      <c r="G101" s="6"/>
    </row>
    <row r="102" ht="15.75" customHeight="1">
      <c r="G102" s="6"/>
    </row>
    <row r="103" ht="15.75" customHeight="1">
      <c r="G103" s="6"/>
    </row>
    <row r="104" ht="15.75" customHeight="1">
      <c r="G104" s="6"/>
    </row>
    <row r="105" ht="15.75" customHeight="1">
      <c r="G105" s="6"/>
    </row>
    <row r="106" ht="15.75" customHeight="1">
      <c r="G106" s="6"/>
    </row>
    <row r="107" ht="15.75" customHeight="1">
      <c r="G107" s="6"/>
    </row>
    <row r="108" ht="15.75" customHeight="1">
      <c r="G108" s="6"/>
    </row>
    <row r="109" ht="15.75" customHeight="1">
      <c r="G109" s="6"/>
    </row>
    <row r="110" ht="15.75" customHeight="1">
      <c r="G110" s="6"/>
    </row>
    <row r="111" ht="15.75" customHeight="1">
      <c r="G111" s="6"/>
    </row>
    <row r="112" ht="15.75" customHeight="1">
      <c r="G112" s="6"/>
    </row>
    <row r="113" ht="15.75" customHeight="1">
      <c r="G113" s="6"/>
    </row>
    <row r="114" ht="15.75" customHeight="1">
      <c r="G114" s="6"/>
    </row>
    <row r="115" ht="15.75" customHeight="1">
      <c r="G115" s="6"/>
    </row>
    <row r="116" ht="15.75" customHeight="1">
      <c r="G116" s="6"/>
    </row>
    <row r="117" ht="15.75" customHeight="1">
      <c r="G117" s="6"/>
    </row>
    <row r="118" ht="15.75" customHeight="1">
      <c r="G118" s="6"/>
    </row>
    <row r="119" ht="15.75" customHeight="1">
      <c r="G119" s="6"/>
    </row>
    <row r="120" ht="15.75" customHeight="1">
      <c r="G120" s="6"/>
    </row>
    <row r="121" ht="15.75" customHeight="1">
      <c r="G121" s="6"/>
    </row>
    <row r="122" ht="15.75" customHeight="1">
      <c r="G122" s="6"/>
    </row>
    <row r="123" ht="15.75" customHeight="1">
      <c r="G123" s="6"/>
    </row>
    <row r="124" ht="15.75" customHeight="1">
      <c r="G124" s="6"/>
    </row>
    <row r="125" ht="15.75" customHeight="1">
      <c r="G125" s="6"/>
    </row>
    <row r="126" ht="15.75" customHeight="1">
      <c r="G126" s="6"/>
    </row>
    <row r="127" ht="15.75" customHeight="1">
      <c r="G127" s="6"/>
    </row>
    <row r="128" ht="15.75" customHeight="1">
      <c r="G128" s="6"/>
    </row>
    <row r="129" ht="15.75" customHeight="1">
      <c r="G129" s="6"/>
    </row>
    <row r="130" ht="15.75" customHeight="1">
      <c r="G130" s="6"/>
    </row>
    <row r="131" ht="15.75" customHeight="1">
      <c r="G131" s="6"/>
    </row>
    <row r="132" ht="15.75" customHeight="1">
      <c r="G132" s="6"/>
    </row>
    <row r="133" ht="15.75" customHeight="1">
      <c r="G133" s="6"/>
    </row>
    <row r="134" ht="15.75" customHeight="1">
      <c r="G134" s="6"/>
    </row>
    <row r="135" ht="15.75" customHeight="1">
      <c r="G135" s="6"/>
    </row>
    <row r="136" ht="15.75" customHeight="1">
      <c r="G136" s="6"/>
    </row>
    <row r="137" ht="15.75" customHeight="1">
      <c r="G137" s="6"/>
    </row>
    <row r="138" ht="15.75" customHeight="1">
      <c r="G138" s="6"/>
    </row>
    <row r="139" ht="15.75" customHeight="1">
      <c r="G139" s="6"/>
    </row>
    <row r="140" ht="15.75" customHeight="1">
      <c r="G140" s="6"/>
    </row>
    <row r="141" ht="15.75" customHeight="1">
      <c r="G141" s="6"/>
    </row>
    <row r="142" ht="15.75" customHeight="1">
      <c r="G142" s="6"/>
    </row>
    <row r="143" ht="15.75" customHeight="1">
      <c r="G143" s="6"/>
    </row>
    <row r="144" ht="15.75" customHeight="1">
      <c r="G144" s="6"/>
    </row>
    <row r="145" ht="15.75" customHeight="1">
      <c r="G145" s="6"/>
    </row>
    <row r="146" ht="15.75" customHeight="1">
      <c r="G146" s="6"/>
    </row>
    <row r="147" ht="15.75" customHeight="1">
      <c r="G147" s="6"/>
    </row>
    <row r="148" ht="15.75" customHeight="1">
      <c r="G148" s="6"/>
    </row>
    <row r="149" ht="15.75" customHeight="1">
      <c r="G149" s="6"/>
    </row>
    <row r="150" ht="15.75" customHeight="1">
      <c r="G150" s="6"/>
    </row>
    <row r="151" ht="15.75" customHeight="1">
      <c r="G151" s="6"/>
    </row>
    <row r="152" ht="15.75" customHeight="1">
      <c r="G152" s="6"/>
    </row>
    <row r="153" ht="15.75" customHeight="1">
      <c r="G153" s="6"/>
    </row>
    <row r="154" ht="15.75" customHeight="1">
      <c r="G154" s="6"/>
    </row>
    <row r="155" ht="15.75" customHeight="1">
      <c r="G155" s="6"/>
    </row>
    <row r="156" ht="15.75" customHeight="1">
      <c r="G156" s="6"/>
    </row>
    <row r="157" ht="15.75" customHeight="1">
      <c r="G157" s="6"/>
    </row>
    <row r="158" ht="15.75" customHeight="1">
      <c r="G158" s="6"/>
    </row>
    <row r="159" ht="15.75" customHeight="1">
      <c r="G159" s="6"/>
    </row>
    <row r="160" ht="15.75" customHeight="1">
      <c r="G160" s="6"/>
    </row>
    <row r="161" ht="15.75" customHeight="1">
      <c r="G161" s="6"/>
    </row>
    <row r="162" ht="15.75" customHeight="1">
      <c r="G162" s="6"/>
    </row>
    <row r="163" ht="15.75" customHeight="1">
      <c r="G163" s="6"/>
    </row>
    <row r="164" ht="15.75" customHeight="1">
      <c r="G164" s="6"/>
    </row>
    <row r="165" ht="15.75" customHeight="1">
      <c r="G165" s="6"/>
    </row>
    <row r="166" ht="15.75" customHeight="1">
      <c r="G166" s="6"/>
    </row>
    <row r="167" ht="15.75" customHeight="1">
      <c r="G167" s="6"/>
    </row>
    <row r="168" ht="15.75" customHeight="1">
      <c r="G168" s="6"/>
    </row>
    <row r="169" ht="15.75" customHeight="1">
      <c r="G169" s="6"/>
    </row>
    <row r="170" ht="15.75" customHeight="1">
      <c r="G170" s="6"/>
    </row>
    <row r="171" ht="15.75" customHeight="1">
      <c r="G171" s="6"/>
    </row>
    <row r="172" ht="15.75" customHeight="1">
      <c r="G172" s="6"/>
    </row>
    <row r="173" ht="15.75" customHeight="1">
      <c r="G173" s="6"/>
    </row>
    <row r="174" ht="15.75" customHeight="1">
      <c r="G174" s="6"/>
    </row>
    <row r="175" ht="15.75" customHeight="1">
      <c r="G175" s="6"/>
    </row>
    <row r="176" ht="15.75" customHeight="1">
      <c r="G176" s="6"/>
    </row>
    <row r="177" ht="15.75" customHeight="1">
      <c r="G177" s="6"/>
    </row>
    <row r="178" ht="15.75" customHeight="1">
      <c r="G178" s="6"/>
    </row>
    <row r="179" ht="15.75" customHeight="1">
      <c r="G179" s="6"/>
    </row>
    <row r="180" ht="15.75" customHeight="1">
      <c r="G180" s="6"/>
    </row>
    <row r="181" ht="15.75" customHeight="1">
      <c r="G181" s="6"/>
    </row>
    <row r="182" ht="15.75" customHeight="1">
      <c r="G182" s="6"/>
    </row>
    <row r="183" ht="15.75" customHeight="1">
      <c r="G183" s="6"/>
    </row>
    <row r="184" ht="15.75" customHeight="1">
      <c r="G184" s="6"/>
    </row>
    <row r="185" ht="15.75" customHeight="1">
      <c r="G185" s="6"/>
    </row>
    <row r="186" ht="15.75" customHeight="1">
      <c r="G186" s="6"/>
    </row>
    <row r="187" ht="15.75" customHeight="1">
      <c r="G187" s="6"/>
    </row>
    <row r="188" ht="15.75" customHeight="1">
      <c r="G188" s="6"/>
    </row>
    <row r="189" ht="15.75" customHeight="1">
      <c r="G189" s="6"/>
    </row>
    <row r="190" ht="15.75" customHeight="1">
      <c r="G190" s="6"/>
    </row>
    <row r="191" ht="15.75" customHeight="1">
      <c r="G191" s="6"/>
    </row>
    <row r="192" ht="15.75" customHeight="1">
      <c r="G192" s="6"/>
    </row>
    <row r="193" ht="15.75" customHeight="1">
      <c r="G193" s="6"/>
    </row>
    <row r="194" ht="15.75" customHeight="1">
      <c r="G194" s="6"/>
    </row>
    <row r="195" ht="15.75" customHeight="1">
      <c r="G195" s="6"/>
    </row>
    <row r="196" ht="15.75" customHeight="1">
      <c r="G196" s="6"/>
    </row>
    <row r="197" ht="15.75" customHeight="1">
      <c r="G197" s="6"/>
    </row>
    <row r="198" ht="15.75" customHeight="1">
      <c r="G198" s="6"/>
    </row>
    <row r="199" ht="15.75" customHeight="1">
      <c r="G199" s="6"/>
    </row>
    <row r="200" ht="15.75" customHeight="1">
      <c r="G200" s="6"/>
    </row>
    <row r="201" ht="15.75" customHeight="1">
      <c r="G201" s="6"/>
    </row>
    <row r="202" ht="15.75" customHeight="1">
      <c r="G202" s="6"/>
    </row>
    <row r="203" ht="15.75" customHeight="1">
      <c r="G203" s="6"/>
    </row>
    <row r="204" ht="15.75" customHeight="1">
      <c r="G204" s="6"/>
    </row>
    <row r="205" ht="15.75" customHeight="1">
      <c r="G205" s="6"/>
    </row>
    <row r="206" ht="15.75" customHeight="1">
      <c r="G206" s="6"/>
    </row>
    <row r="207" ht="15.75" customHeight="1">
      <c r="G207" s="6"/>
    </row>
    <row r="208" ht="15.75" customHeight="1">
      <c r="G208" s="6"/>
    </row>
    <row r="209" ht="15.75" customHeight="1">
      <c r="G209" s="6"/>
    </row>
    <row r="210" ht="15.75" customHeight="1">
      <c r="G210" s="6"/>
    </row>
    <row r="211" ht="15.75" customHeight="1">
      <c r="G211" s="6"/>
    </row>
    <row r="212" ht="15.75" customHeight="1">
      <c r="G212" s="6"/>
    </row>
    <row r="213" ht="15.75" customHeight="1">
      <c r="G213" s="6"/>
    </row>
    <row r="214" ht="15.75" customHeight="1">
      <c r="G214" s="6"/>
    </row>
    <row r="215" ht="15.75" customHeight="1">
      <c r="G215" s="6"/>
    </row>
    <row r="216" ht="15.75" customHeight="1">
      <c r="G216" s="6"/>
    </row>
    <row r="217" ht="15.75" customHeight="1">
      <c r="G217" s="6"/>
    </row>
    <row r="218" ht="15.75" customHeight="1">
      <c r="G218" s="6"/>
    </row>
    <row r="219" ht="15.75" customHeight="1">
      <c r="G219" s="6"/>
    </row>
    <row r="220" ht="15.75" customHeight="1">
      <c r="G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3" width="26.0"/>
    <col customWidth="1" min="24" max="26" width="8.71"/>
  </cols>
  <sheetData>
    <row r="1" ht="45.0" customHeight="1">
      <c r="A1" s="4" t="s">
        <v>3</v>
      </c>
      <c r="B1" s="4" t="s">
        <v>2</v>
      </c>
      <c r="C1" s="4" t="s">
        <v>14</v>
      </c>
      <c r="D1" s="4" t="s">
        <v>17</v>
      </c>
      <c r="E1" s="4" t="s">
        <v>9</v>
      </c>
      <c r="F1" s="4" t="s">
        <v>24</v>
      </c>
      <c r="G1" s="4" t="s">
        <v>29</v>
      </c>
      <c r="H1" s="4" t="s">
        <v>33</v>
      </c>
      <c r="I1" s="4" t="s">
        <v>11</v>
      </c>
      <c r="J1" s="4" t="s">
        <v>38</v>
      </c>
      <c r="K1" s="4" t="s">
        <v>40</v>
      </c>
      <c r="L1" s="4" t="s">
        <v>41</v>
      </c>
      <c r="M1" s="4" t="s">
        <v>44</v>
      </c>
      <c r="N1" s="4" t="s">
        <v>46</v>
      </c>
      <c r="O1" s="4" t="s">
        <v>50</v>
      </c>
      <c r="P1" s="4" t="s">
        <v>52</v>
      </c>
      <c r="Q1" s="4" t="s">
        <v>56</v>
      </c>
      <c r="R1" s="4" t="s">
        <v>57</v>
      </c>
      <c r="S1" s="4" t="s">
        <v>59</v>
      </c>
      <c r="T1" s="4" t="s">
        <v>19</v>
      </c>
      <c r="U1" s="4" t="s">
        <v>62</v>
      </c>
      <c r="V1" s="4" t="s">
        <v>64</v>
      </c>
      <c r="W1" s="4" t="s">
        <v>20</v>
      </c>
    </row>
    <row r="2">
      <c r="A2" s="3" t="s">
        <v>66</v>
      </c>
      <c r="B2" s="3" t="s">
        <v>22</v>
      </c>
      <c r="C2" s="7" t="str">
        <f>IF(B2="","",IFERROR(VLOOKUP(B2,Scope_Library!$A:$G,7,FALSE),"MISSING"))</f>
        <v/>
      </c>
      <c r="D2" s="7" t="str">
        <f>IF(E2="","",Lists!$J$2)</f>
        <v>012XXXXXXXXXXXXX</v>
      </c>
      <c r="E2" s="3" t="s">
        <v>81</v>
      </c>
      <c r="F2" s="3" t="s">
        <v>72</v>
      </c>
      <c r="H2" s="3" t="s">
        <v>49</v>
      </c>
      <c r="I2" s="3" t="s">
        <v>82</v>
      </c>
      <c r="J2" s="3" t="s">
        <v>83</v>
      </c>
      <c r="K2" s="3" t="s">
        <v>84</v>
      </c>
      <c r="L2" s="3" t="s">
        <v>85</v>
      </c>
      <c r="R2" s="3">
        <v>1.0</v>
      </c>
      <c r="S2" s="3" t="b">
        <v>1</v>
      </c>
      <c r="T2" s="3" t="s">
        <v>34</v>
      </c>
      <c r="U2" s="7">
        <f>IF(A2="","",SUMIF(Effort!$A:$A,A2,Effort!$G:$G))</f>
        <v>30</v>
      </c>
      <c r="V2" s="7" t="str">
        <f t="shared" ref="V2:V300" si="1">IF(E2="","",IF(COUNTIF($E$2:$E$300,E2)&gt;1,"DUPLICATE NAME",IF(U2=0,"NO EFFORTS","ok")))</f>
        <v>ok</v>
      </c>
      <c r="W2" s="6"/>
    </row>
    <row r="3">
      <c r="A3" s="3" t="s">
        <v>86</v>
      </c>
      <c r="B3" s="3" t="s">
        <v>22</v>
      </c>
      <c r="C3" s="7" t="str">
        <f>IF(B3="","",IFERROR(VLOOKUP(B3,Scope_Library!$A:$G,7,FALSE),"MISSING"))</f>
        <v/>
      </c>
      <c r="D3" s="7" t="str">
        <f>IF(E3="","",Lists!$J$2)</f>
        <v>012XXXXXXXXXXXXX</v>
      </c>
      <c r="E3" s="3" t="s">
        <v>87</v>
      </c>
      <c r="F3" s="3" t="s">
        <v>72</v>
      </c>
      <c r="G3" s="3" t="s">
        <v>69</v>
      </c>
      <c r="H3" s="3" t="s">
        <v>49</v>
      </c>
      <c r="I3" s="3" t="s">
        <v>88</v>
      </c>
      <c r="J3" s="3" t="s">
        <v>89</v>
      </c>
      <c r="K3" s="3" t="s">
        <v>90</v>
      </c>
      <c r="L3" s="3" t="s">
        <v>91</v>
      </c>
      <c r="M3" s="3" t="s">
        <v>47</v>
      </c>
      <c r="N3" s="3" t="s">
        <v>92</v>
      </c>
      <c r="O3" s="3" t="s">
        <v>93</v>
      </c>
      <c r="Q3" s="3" t="s">
        <v>94</v>
      </c>
      <c r="R3" s="3">
        <v>2.0</v>
      </c>
      <c r="S3" s="3" t="b">
        <v>1</v>
      </c>
      <c r="T3" s="3" t="s">
        <v>34</v>
      </c>
      <c r="U3" s="7">
        <f>IF(A3="","",SUMIF(Effort!$A:$A,A3,Effort!$G:$G))</f>
        <v>40</v>
      </c>
      <c r="V3" s="7" t="str">
        <f t="shared" si="1"/>
        <v>ok</v>
      </c>
      <c r="W3" s="6"/>
    </row>
    <row r="4">
      <c r="C4" s="7" t="str">
        <f>IF(B4="","",IFERROR(VLOOKUP(B4,Scope_Library!$A:$G,7,FALSE),"MISSING"))</f>
        <v/>
      </c>
      <c r="D4" s="7" t="str">
        <f>IF(E4="","",Lists!$J$2)</f>
        <v/>
      </c>
      <c r="U4" s="7" t="str">
        <f>IF(A4="","",SUMIF(Effort!$A:$A,A4,Effort!$G:$G))</f>
        <v/>
      </c>
      <c r="V4" s="7" t="str">
        <f t="shared" si="1"/>
        <v/>
      </c>
      <c r="W4" s="6"/>
    </row>
    <row r="5">
      <c r="C5" s="7" t="str">
        <f>IF(B5="","",IFERROR(VLOOKUP(B5,Scope_Library!$A:$G,7,FALSE),"MISSING"))</f>
        <v/>
      </c>
      <c r="D5" s="7" t="str">
        <f>IF(E5="","",Lists!$J$2)</f>
        <v/>
      </c>
      <c r="U5" s="7" t="str">
        <f>IF(A5="","",SUMIF(Effort!$A:$A,A5,Effort!$G:$G))</f>
        <v/>
      </c>
      <c r="V5" s="7" t="str">
        <f t="shared" si="1"/>
        <v/>
      </c>
      <c r="W5" s="6"/>
    </row>
    <row r="6">
      <c r="C6" s="7" t="str">
        <f>IF(B6="","",IFERROR(VLOOKUP(B6,Scope_Library!$A:$G,7,FALSE),"MISSING"))</f>
        <v/>
      </c>
      <c r="D6" s="7" t="str">
        <f>IF(E6="","",Lists!$J$2)</f>
        <v/>
      </c>
      <c r="U6" s="7" t="str">
        <f>IF(A6="","",SUMIF(Effort!$A:$A,A6,Effort!$G:$G))</f>
        <v/>
      </c>
      <c r="V6" s="7" t="str">
        <f t="shared" si="1"/>
        <v/>
      </c>
      <c r="W6" s="6"/>
    </row>
    <row r="7">
      <c r="C7" s="7" t="str">
        <f>IF(B7="","",IFERROR(VLOOKUP(B7,Scope_Library!$A:$G,7,FALSE),"MISSING"))</f>
        <v/>
      </c>
      <c r="D7" s="7" t="str">
        <f>IF(E7="","",Lists!$J$2)</f>
        <v/>
      </c>
      <c r="U7" s="7" t="str">
        <f>IF(A7="","",SUMIF(Effort!$A:$A,A7,Effort!$G:$G))</f>
        <v/>
      </c>
      <c r="V7" s="7" t="str">
        <f t="shared" si="1"/>
        <v/>
      </c>
      <c r="W7" s="6"/>
    </row>
    <row r="8">
      <c r="C8" s="7" t="str">
        <f>IF(B8="","",IFERROR(VLOOKUP(B8,Scope_Library!$A:$G,7,FALSE),"MISSING"))</f>
        <v/>
      </c>
      <c r="D8" s="7" t="str">
        <f>IF(E8="","",Lists!$J$2)</f>
        <v/>
      </c>
      <c r="U8" s="7" t="str">
        <f>IF(A8="","",SUMIF(Effort!$A:$A,A8,Effort!$G:$G))</f>
        <v/>
      </c>
      <c r="V8" s="7" t="str">
        <f t="shared" si="1"/>
        <v/>
      </c>
      <c r="W8" s="6"/>
    </row>
    <row r="9">
      <c r="C9" s="7" t="str">
        <f>IF(B9="","",IFERROR(VLOOKUP(B9,Scope_Library!$A:$G,7,FALSE),"MISSING"))</f>
        <v/>
      </c>
      <c r="D9" s="7" t="str">
        <f>IF(E9="","",Lists!$J$2)</f>
        <v/>
      </c>
      <c r="U9" s="7" t="str">
        <f>IF(A9="","",SUMIF(Effort!$A:$A,A9,Effort!$G:$G))</f>
        <v/>
      </c>
      <c r="V9" s="7" t="str">
        <f t="shared" si="1"/>
        <v/>
      </c>
      <c r="W9" s="6"/>
    </row>
    <row r="10">
      <c r="C10" s="7" t="str">
        <f>IF(B10="","",IFERROR(VLOOKUP(B10,Scope_Library!$A:$G,7,FALSE),"MISSING"))</f>
        <v/>
      </c>
      <c r="D10" s="7" t="str">
        <f>IF(E10="","",Lists!$J$2)</f>
        <v/>
      </c>
      <c r="U10" s="7" t="str">
        <f>IF(A10="","",SUMIF(Effort!$A:$A,A10,Effort!$G:$G))</f>
        <v/>
      </c>
      <c r="V10" s="7" t="str">
        <f t="shared" si="1"/>
        <v/>
      </c>
      <c r="W10" s="6"/>
    </row>
    <row r="11">
      <c r="C11" s="7" t="str">
        <f>IF(B11="","",IFERROR(VLOOKUP(B11,Scope_Library!$A:$G,7,FALSE),"MISSING"))</f>
        <v/>
      </c>
      <c r="D11" s="7" t="str">
        <f>IF(E11="","",Lists!$J$2)</f>
        <v/>
      </c>
      <c r="U11" s="7" t="str">
        <f>IF(A11="","",SUMIF(Effort!$A:$A,A11,Effort!$G:$G))</f>
        <v/>
      </c>
      <c r="V11" s="7" t="str">
        <f t="shared" si="1"/>
        <v/>
      </c>
      <c r="W11" s="6"/>
    </row>
    <row r="12">
      <c r="C12" s="7" t="str">
        <f>IF(B12="","",IFERROR(VLOOKUP(B12,Scope_Library!$A:$G,7,FALSE),"MISSING"))</f>
        <v/>
      </c>
      <c r="D12" s="7" t="str">
        <f>IF(E12="","",Lists!$J$2)</f>
        <v/>
      </c>
      <c r="U12" s="7" t="str">
        <f>IF(A12="","",SUMIF(Effort!$A:$A,A12,Effort!$G:$G))</f>
        <v/>
      </c>
      <c r="V12" s="7" t="str">
        <f t="shared" si="1"/>
        <v/>
      </c>
      <c r="W12" s="6"/>
    </row>
    <row r="13">
      <c r="C13" s="7" t="str">
        <f>IF(B13="","",IFERROR(VLOOKUP(B13,Scope_Library!$A:$G,7,FALSE),"MISSING"))</f>
        <v/>
      </c>
      <c r="D13" s="7" t="str">
        <f>IF(E13="","",Lists!$J$2)</f>
        <v/>
      </c>
      <c r="U13" s="7" t="str">
        <f>IF(A13="","",SUMIF(Effort!$A:$A,A13,Effort!$G:$G))</f>
        <v/>
      </c>
      <c r="V13" s="7" t="str">
        <f t="shared" si="1"/>
        <v/>
      </c>
      <c r="W13" s="6"/>
    </row>
    <row r="14">
      <c r="C14" s="7" t="str">
        <f>IF(B14="","",IFERROR(VLOOKUP(B14,Scope_Library!$A:$G,7,FALSE),"MISSING"))</f>
        <v/>
      </c>
      <c r="D14" s="7" t="str">
        <f>IF(E14="","",Lists!$J$2)</f>
        <v/>
      </c>
      <c r="U14" s="7" t="str">
        <f>IF(A14="","",SUMIF(Effort!$A:$A,A14,Effort!$G:$G))</f>
        <v/>
      </c>
      <c r="V14" s="7" t="str">
        <f t="shared" si="1"/>
        <v/>
      </c>
      <c r="W14" s="6"/>
    </row>
    <row r="15">
      <c r="C15" s="7" t="str">
        <f>IF(B15="","",IFERROR(VLOOKUP(B15,Scope_Library!$A:$G,7,FALSE),"MISSING"))</f>
        <v/>
      </c>
      <c r="D15" s="7" t="str">
        <f>IF(E15="","",Lists!$J$2)</f>
        <v/>
      </c>
      <c r="U15" s="7" t="str">
        <f>IF(A15="","",SUMIF(Effort!$A:$A,A15,Effort!$G:$G))</f>
        <v/>
      </c>
      <c r="V15" s="7" t="str">
        <f t="shared" si="1"/>
        <v/>
      </c>
      <c r="W15" s="6"/>
    </row>
    <row r="16">
      <c r="C16" s="7" t="str">
        <f>IF(B16="","",IFERROR(VLOOKUP(B16,Scope_Library!$A:$G,7,FALSE),"MISSING"))</f>
        <v/>
      </c>
      <c r="D16" s="7" t="str">
        <f>IF(E16="","",Lists!$J$2)</f>
        <v/>
      </c>
      <c r="U16" s="7" t="str">
        <f>IF(A16="","",SUMIF(Effort!$A:$A,A16,Effort!$G:$G))</f>
        <v/>
      </c>
      <c r="V16" s="7" t="str">
        <f t="shared" si="1"/>
        <v/>
      </c>
      <c r="W16" s="6"/>
    </row>
    <row r="17">
      <c r="C17" s="7" t="str">
        <f>IF(B17="","",IFERROR(VLOOKUP(B17,Scope_Library!$A:$G,7,FALSE),"MISSING"))</f>
        <v/>
      </c>
      <c r="D17" s="7" t="str">
        <f>IF(E17="","",Lists!$J$2)</f>
        <v/>
      </c>
      <c r="U17" s="7" t="str">
        <f>IF(A17="","",SUMIF(Effort!$A:$A,A17,Effort!$G:$G))</f>
        <v/>
      </c>
      <c r="V17" s="7" t="str">
        <f t="shared" si="1"/>
        <v/>
      </c>
      <c r="W17" s="6"/>
    </row>
    <row r="18">
      <c r="C18" s="7" t="str">
        <f>IF(B18="","",IFERROR(VLOOKUP(B18,Scope_Library!$A:$G,7,FALSE),"MISSING"))</f>
        <v/>
      </c>
      <c r="D18" s="7" t="str">
        <f>IF(E18="","",Lists!$J$2)</f>
        <v/>
      </c>
      <c r="U18" s="7" t="str">
        <f>IF(A18="","",SUMIF(Effort!$A:$A,A18,Effort!$G:$G))</f>
        <v/>
      </c>
      <c r="V18" s="7" t="str">
        <f t="shared" si="1"/>
        <v/>
      </c>
      <c r="W18" s="6"/>
    </row>
    <row r="19">
      <c r="C19" s="7" t="str">
        <f>IF(B19="","",IFERROR(VLOOKUP(B19,Scope_Library!$A:$G,7,FALSE),"MISSING"))</f>
        <v/>
      </c>
      <c r="D19" s="7" t="str">
        <f>IF(E19="","",Lists!$J$2)</f>
        <v/>
      </c>
      <c r="U19" s="7" t="str">
        <f>IF(A19="","",SUMIF(Effort!$A:$A,A19,Effort!$G:$G))</f>
        <v/>
      </c>
      <c r="V19" s="7" t="str">
        <f t="shared" si="1"/>
        <v/>
      </c>
      <c r="W19" s="6"/>
    </row>
    <row r="20">
      <c r="C20" s="7" t="str">
        <f>IF(B20="","",IFERROR(VLOOKUP(B20,Scope_Library!$A:$G,7,FALSE),"MISSING"))</f>
        <v/>
      </c>
      <c r="D20" s="7" t="str">
        <f>IF(E20="","",Lists!$J$2)</f>
        <v/>
      </c>
      <c r="U20" s="7" t="str">
        <f>IF(A20="","",SUMIF(Effort!$A:$A,A20,Effort!$G:$G))</f>
        <v/>
      </c>
      <c r="V20" s="7" t="str">
        <f t="shared" si="1"/>
        <v/>
      </c>
      <c r="W20" s="6"/>
    </row>
    <row r="21" ht="15.75" customHeight="1">
      <c r="C21" s="7" t="str">
        <f>IF(B21="","",IFERROR(VLOOKUP(B21,Scope_Library!$A:$G,7,FALSE),"MISSING"))</f>
        <v/>
      </c>
      <c r="D21" s="7" t="str">
        <f>IF(E21="","",Lists!$J$2)</f>
        <v/>
      </c>
      <c r="U21" s="7" t="str">
        <f>IF(A21="","",SUMIF(Effort!$A:$A,A21,Effort!$G:$G))</f>
        <v/>
      </c>
      <c r="V21" s="7" t="str">
        <f t="shared" si="1"/>
        <v/>
      </c>
      <c r="W21" s="6"/>
    </row>
    <row r="22" ht="15.75" customHeight="1">
      <c r="C22" s="7" t="str">
        <f>IF(B22="","",IFERROR(VLOOKUP(B22,Scope_Library!$A:$G,7,FALSE),"MISSING"))</f>
        <v/>
      </c>
      <c r="D22" s="7" t="str">
        <f>IF(E22="","",Lists!$J$2)</f>
        <v/>
      </c>
      <c r="U22" s="7" t="str">
        <f>IF(A22="","",SUMIF(Effort!$A:$A,A22,Effort!$G:$G))</f>
        <v/>
      </c>
      <c r="V22" s="7" t="str">
        <f t="shared" si="1"/>
        <v/>
      </c>
      <c r="W22" s="6"/>
    </row>
    <row r="23" ht="15.75" customHeight="1">
      <c r="C23" s="7" t="str">
        <f>IF(B23="","",IFERROR(VLOOKUP(B23,Scope_Library!$A:$G,7,FALSE),"MISSING"))</f>
        <v/>
      </c>
      <c r="D23" s="7" t="str">
        <f>IF(E23="","",Lists!$J$2)</f>
        <v/>
      </c>
      <c r="U23" s="7" t="str">
        <f>IF(A23="","",SUMIF(Effort!$A:$A,A23,Effort!$G:$G))</f>
        <v/>
      </c>
      <c r="V23" s="7" t="str">
        <f t="shared" si="1"/>
        <v/>
      </c>
      <c r="W23" s="6"/>
    </row>
    <row r="24" ht="15.75" customHeight="1">
      <c r="C24" s="7" t="str">
        <f>IF(B24="","",IFERROR(VLOOKUP(B24,Scope_Library!$A:$G,7,FALSE),"MISSING"))</f>
        <v/>
      </c>
      <c r="D24" s="7" t="str">
        <f>IF(E24="","",Lists!$J$2)</f>
        <v/>
      </c>
      <c r="U24" s="7" t="str">
        <f>IF(A24="","",SUMIF(Effort!$A:$A,A24,Effort!$G:$G))</f>
        <v/>
      </c>
      <c r="V24" s="7" t="str">
        <f t="shared" si="1"/>
        <v/>
      </c>
      <c r="W24" s="6"/>
    </row>
    <row r="25" ht="15.75" customHeight="1">
      <c r="C25" s="7" t="str">
        <f>IF(B25="","",IFERROR(VLOOKUP(B25,Scope_Library!$A:$G,7,FALSE),"MISSING"))</f>
        <v/>
      </c>
      <c r="D25" s="7" t="str">
        <f>IF(E25="","",Lists!$J$2)</f>
        <v/>
      </c>
      <c r="U25" s="7" t="str">
        <f>IF(A25="","",SUMIF(Effort!$A:$A,A25,Effort!$G:$G))</f>
        <v/>
      </c>
      <c r="V25" s="7" t="str">
        <f t="shared" si="1"/>
        <v/>
      </c>
      <c r="W25" s="6"/>
    </row>
    <row r="26" ht="15.75" customHeight="1">
      <c r="C26" s="7" t="str">
        <f>IF(B26="","",IFERROR(VLOOKUP(B26,Scope_Library!$A:$G,7,FALSE),"MISSING"))</f>
        <v/>
      </c>
      <c r="D26" s="7" t="str">
        <f>IF(E26="","",Lists!$J$2)</f>
        <v/>
      </c>
      <c r="U26" s="7" t="str">
        <f>IF(A26="","",SUMIF(Effort!$A:$A,A26,Effort!$G:$G))</f>
        <v/>
      </c>
      <c r="V26" s="7" t="str">
        <f t="shared" si="1"/>
        <v/>
      </c>
      <c r="W26" s="6"/>
    </row>
    <row r="27" ht="15.75" customHeight="1">
      <c r="C27" s="7" t="str">
        <f>IF(B27="","",IFERROR(VLOOKUP(B27,Scope_Library!$A:$G,7,FALSE),"MISSING"))</f>
        <v/>
      </c>
      <c r="D27" s="7" t="str">
        <f>IF(E27="","",Lists!$J$2)</f>
        <v/>
      </c>
      <c r="U27" s="7" t="str">
        <f>IF(A27="","",SUMIF(Effort!$A:$A,A27,Effort!$G:$G))</f>
        <v/>
      </c>
      <c r="V27" s="7" t="str">
        <f t="shared" si="1"/>
        <v/>
      </c>
      <c r="W27" s="6"/>
    </row>
    <row r="28" ht="15.75" customHeight="1">
      <c r="C28" s="7" t="str">
        <f>IF(B28="","",IFERROR(VLOOKUP(B28,Scope_Library!$A:$G,7,FALSE),"MISSING"))</f>
        <v/>
      </c>
      <c r="D28" s="7" t="str">
        <f>IF(E28="","",Lists!$J$2)</f>
        <v/>
      </c>
      <c r="U28" s="7" t="str">
        <f>IF(A28="","",SUMIF(Effort!$A:$A,A28,Effort!$G:$G))</f>
        <v/>
      </c>
      <c r="V28" s="7" t="str">
        <f t="shared" si="1"/>
        <v/>
      </c>
      <c r="W28" s="6"/>
    </row>
    <row r="29" ht="15.75" customHeight="1">
      <c r="C29" s="7" t="str">
        <f>IF(B29="","",IFERROR(VLOOKUP(B29,Scope_Library!$A:$G,7,FALSE),"MISSING"))</f>
        <v/>
      </c>
      <c r="D29" s="7" t="str">
        <f>IF(E29="","",Lists!$J$2)</f>
        <v/>
      </c>
      <c r="U29" s="7" t="str">
        <f>IF(A29="","",SUMIF(Effort!$A:$A,A29,Effort!$G:$G))</f>
        <v/>
      </c>
      <c r="V29" s="7" t="str">
        <f t="shared" si="1"/>
        <v/>
      </c>
      <c r="W29" s="6"/>
    </row>
    <row r="30" ht="15.75" customHeight="1">
      <c r="C30" s="7" t="str">
        <f>IF(B30="","",IFERROR(VLOOKUP(B30,Scope_Library!$A:$G,7,FALSE),"MISSING"))</f>
        <v/>
      </c>
      <c r="D30" s="7" t="str">
        <f>IF(E30="","",Lists!$J$2)</f>
        <v/>
      </c>
      <c r="U30" s="7" t="str">
        <f>IF(A30="","",SUMIF(Effort!$A:$A,A30,Effort!$G:$G))</f>
        <v/>
      </c>
      <c r="V30" s="7" t="str">
        <f t="shared" si="1"/>
        <v/>
      </c>
      <c r="W30" s="6"/>
    </row>
    <row r="31" ht="15.75" customHeight="1">
      <c r="C31" s="7" t="str">
        <f>IF(B31="","",IFERROR(VLOOKUP(B31,Scope_Library!$A:$G,7,FALSE),"MISSING"))</f>
        <v/>
      </c>
      <c r="D31" s="7" t="str">
        <f>IF(E31="","",Lists!$J$2)</f>
        <v/>
      </c>
      <c r="U31" s="7" t="str">
        <f>IF(A31="","",SUMIF(Effort!$A:$A,A31,Effort!$G:$G))</f>
        <v/>
      </c>
      <c r="V31" s="7" t="str">
        <f t="shared" si="1"/>
        <v/>
      </c>
      <c r="W31" s="6"/>
    </row>
    <row r="32" ht="15.75" customHeight="1">
      <c r="C32" s="7" t="str">
        <f>IF(B32="","",IFERROR(VLOOKUP(B32,Scope_Library!$A:$G,7,FALSE),"MISSING"))</f>
        <v/>
      </c>
      <c r="D32" s="7" t="str">
        <f>IF(E32="","",Lists!$J$2)</f>
        <v/>
      </c>
      <c r="U32" s="7" t="str">
        <f>IF(A32="","",SUMIF(Effort!$A:$A,A32,Effort!$G:$G))</f>
        <v/>
      </c>
      <c r="V32" s="7" t="str">
        <f t="shared" si="1"/>
        <v/>
      </c>
      <c r="W32" s="6"/>
    </row>
    <row r="33" ht="15.75" customHeight="1">
      <c r="C33" s="7" t="str">
        <f>IF(B33="","",IFERROR(VLOOKUP(B33,Scope_Library!$A:$G,7,FALSE),"MISSING"))</f>
        <v/>
      </c>
      <c r="D33" s="7" t="str">
        <f>IF(E33="","",Lists!$J$2)</f>
        <v/>
      </c>
      <c r="U33" s="7" t="str">
        <f>IF(A33="","",SUMIF(Effort!$A:$A,A33,Effort!$G:$G))</f>
        <v/>
      </c>
      <c r="V33" s="7" t="str">
        <f t="shared" si="1"/>
        <v/>
      </c>
      <c r="W33" s="6"/>
    </row>
    <row r="34" ht="15.75" customHeight="1">
      <c r="C34" s="7" t="str">
        <f>IF(B34="","",IFERROR(VLOOKUP(B34,Scope_Library!$A:$G,7,FALSE),"MISSING"))</f>
        <v/>
      </c>
      <c r="D34" s="7" t="str">
        <f>IF(E34="","",Lists!$J$2)</f>
        <v/>
      </c>
      <c r="U34" s="7" t="str">
        <f>IF(A34="","",SUMIF(Effort!$A:$A,A34,Effort!$G:$G))</f>
        <v/>
      </c>
      <c r="V34" s="7" t="str">
        <f t="shared" si="1"/>
        <v/>
      </c>
      <c r="W34" s="6"/>
    </row>
    <row r="35" ht="15.75" customHeight="1">
      <c r="C35" s="7" t="str">
        <f>IF(B35="","",IFERROR(VLOOKUP(B35,Scope_Library!$A:$G,7,FALSE),"MISSING"))</f>
        <v/>
      </c>
      <c r="D35" s="7" t="str">
        <f>IF(E35="","",Lists!$J$2)</f>
        <v/>
      </c>
      <c r="U35" s="7" t="str">
        <f>IF(A35="","",SUMIF(Effort!$A:$A,A35,Effort!$G:$G))</f>
        <v/>
      </c>
      <c r="V35" s="7" t="str">
        <f t="shared" si="1"/>
        <v/>
      </c>
      <c r="W35" s="6"/>
    </row>
    <row r="36" ht="15.75" customHeight="1">
      <c r="C36" s="7" t="str">
        <f>IF(B36="","",IFERROR(VLOOKUP(B36,Scope_Library!$A:$G,7,FALSE),"MISSING"))</f>
        <v/>
      </c>
      <c r="D36" s="7" t="str">
        <f>IF(E36="","",Lists!$J$2)</f>
        <v/>
      </c>
      <c r="U36" s="7" t="str">
        <f>IF(A36="","",SUMIF(Effort!$A:$A,A36,Effort!$G:$G))</f>
        <v/>
      </c>
      <c r="V36" s="7" t="str">
        <f t="shared" si="1"/>
        <v/>
      </c>
      <c r="W36" s="6"/>
    </row>
    <row r="37" ht="15.75" customHeight="1">
      <c r="C37" s="7" t="str">
        <f>IF(B37="","",IFERROR(VLOOKUP(B37,Scope_Library!$A:$G,7,FALSE),"MISSING"))</f>
        <v/>
      </c>
      <c r="D37" s="7" t="str">
        <f>IF(E37="","",Lists!$J$2)</f>
        <v/>
      </c>
      <c r="U37" s="7" t="str">
        <f>IF(A37="","",SUMIF(Effort!$A:$A,A37,Effort!$G:$G))</f>
        <v/>
      </c>
      <c r="V37" s="7" t="str">
        <f t="shared" si="1"/>
        <v/>
      </c>
      <c r="W37" s="6"/>
    </row>
    <row r="38" ht="15.75" customHeight="1">
      <c r="C38" s="7" t="str">
        <f>IF(B38="","",IFERROR(VLOOKUP(B38,Scope_Library!$A:$G,7,FALSE),"MISSING"))</f>
        <v/>
      </c>
      <c r="D38" s="7" t="str">
        <f>IF(E38="","",Lists!$J$2)</f>
        <v/>
      </c>
      <c r="U38" s="7" t="str">
        <f>IF(A38="","",SUMIF(Effort!$A:$A,A38,Effort!$G:$G))</f>
        <v/>
      </c>
      <c r="V38" s="7" t="str">
        <f t="shared" si="1"/>
        <v/>
      </c>
      <c r="W38" s="6"/>
    </row>
    <row r="39" ht="15.75" customHeight="1">
      <c r="C39" s="7" t="str">
        <f>IF(B39="","",IFERROR(VLOOKUP(B39,Scope_Library!$A:$G,7,FALSE),"MISSING"))</f>
        <v/>
      </c>
      <c r="D39" s="7" t="str">
        <f>IF(E39="","",Lists!$J$2)</f>
        <v/>
      </c>
      <c r="U39" s="7" t="str">
        <f>IF(A39="","",SUMIF(Effort!$A:$A,A39,Effort!$G:$G))</f>
        <v/>
      </c>
      <c r="V39" s="7" t="str">
        <f t="shared" si="1"/>
        <v/>
      </c>
      <c r="W39" s="6"/>
    </row>
    <row r="40" ht="15.75" customHeight="1">
      <c r="C40" s="7" t="str">
        <f>IF(B40="","",IFERROR(VLOOKUP(B40,Scope_Library!$A:$G,7,FALSE),"MISSING"))</f>
        <v/>
      </c>
      <c r="D40" s="7" t="str">
        <f>IF(E40="","",Lists!$J$2)</f>
        <v/>
      </c>
      <c r="U40" s="7" t="str">
        <f>IF(A40="","",SUMIF(Effort!$A:$A,A40,Effort!$G:$G))</f>
        <v/>
      </c>
      <c r="V40" s="7" t="str">
        <f t="shared" si="1"/>
        <v/>
      </c>
      <c r="W40" s="6"/>
    </row>
    <row r="41" ht="15.75" customHeight="1">
      <c r="C41" s="7" t="str">
        <f>IF(B41="","",IFERROR(VLOOKUP(B41,Scope_Library!$A:$G,7,FALSE),"MISSING"))</f>
        <v/>
      </c>
      <c r="D41" s="7" t="str">
        <f>IF(E41="","",Lists!$J$2)</f>
        <v/>
      </c>
      <c r="U41" s="7" t="str">
        <f>IF(A41="","",SUMIF(Effort!$A:$A,A41,Effort!$G:$G))</f>
        <v/>
      </c>
      <c r="V41" s="7" t="str">
        <f t="shared" si="1"/>
        <v/>
      </c>
      <c r="W41" s="6"/>
    </row>
    <row r="42" ht="15.75" customHeight="1">
      <c r="C42" s="7" t="str">
        <f>IF(B42="","",IFERROR(VLOOKUP(B42,Scope_Library!$A:$G,7,FALSE),"MISSING"))</f>
        <v/>
      </c>
      <c r="D42" s="7" t="str">
        <f>IF(E42="","",Lists!$J$2)</f>
        <v/>
      </c>
      <c r="U42" s="7" t="str">
        <f>IF(A42="","",SUMIF(Effort!$A:$A,A42,Effort!$G:$G))</f>
        <v/>
      </c>
      <c r="V42" s="7" t="str">
        <f t="shared" si="1"/>
        <v/>
      </c>
      <c r="W42" s="6"/>
    </row>
    <row r="43" ht="15.75" customHeight="1">
      <c r="C43" s="7" t="str">
        <f>IF(B43="","",IFERROR(VLOOKUP(B43,Scope_Library!$A:$G,7,FALSE),"MISSING"))</f>
        <v/>
      </c>
      <c r="D43" s="7" t="str">
        <f>IF(E43="","",Lists!$J$2)</f>
        <v/>
      </c>
      <c r="U43" s="7" t="str">
        <f>IF(A43="","",SUMIF(Effort!$A:$A,A43,Effort!$G:$G))</f>
        <v/>
      </c>
      <c r="V43" s="7" t="str">
        <f t="shared" si="1"/>
        <v/>
      </c>
      <c r="W43" s="6"/>
    </row>
    <row r="44" ht="15.75" customHeight="1">
      <c r="C44" s="7" t="str">
        <f>IF(B44="","",IFERROR(VLOOKUP(B44,Scope_Library!$A:$G,7,FALSE),"MISSING"))</f>
        <v/>
      </c>
      <c r="D44" s="7" t="str">
        <f>IF(E44="","",Lists!$J$2)</f>
        <v/>
      </c>
      <c r="U44" s="7" t="str">
        <f>IF(A44="","",SUMIF(Effort!$A:$A,A44,Effort!$G:$G))</f>
        <v/>
      </c>
      <c r="V44" s="7" t="str">
        <f t="shared" si="1"/>
        <v/>
      </c>
      <c r="W44" s="6"/>
    </row>
    <row r="45" ht="15.75" customHeight="1">
      <c r="C45" s="7" t="str">
        <f>IF(B45="","",IFERROR(VLOOKUP(B45,Scope_Library!$A:$G,7,FALSE),"MISSING"))</f>
        <v/>
      </c>
      <c r="D45" s="7" t="str">
        <f>IF(E45="","",Lists!$J$2)</f>
        <v/>
      </c>
      <c r="U45" s="7" t="str">
        <f>IF(A45="","",SUMIF(Effort!$A:$A,A45,Effort!$G:$G))</f>
        <v/>
      </c>
      <c r="V45" s="7" t="str">
        <f t="shared" si="1"/>
        <v/>
      </c>
      <c r="W45" s="6"/>
    </row>
    <row r="46" ht="15.75" customHeight="1">
      <c r="C46" s="7" t="str">
        <f>IF(B46="","",IFERROR(VLOOKUP(B46,Scope_Library!$A:$G,7,FALSE),"MISSING"))</f>
        <v/>
      </c>
      <c r="D46" s="7" t="str">
        <f>IF(E46="","",Lists!$J$2)</f>
        <v/>
      </c>
      <c r="U46" s="7" t="str">
        <f>IF(A46="","",SUMIF(Effort!$A:$A,A46,Effort!$G:$G))</f>
        <v/>
      </c>
      <c r="V46" s="7" t="str">
        <f t="shared" si="1"/>
        <v/>
      </c>
      <c r="W46" s="6"/>
    </row>
    <row r="47" ht="15.75" customHeight="1">
      <c r="C47" s="7" t="str">
        <f>IF(B47="","",IFERROR(VLOOKUP(B47,Scope_Library!$A:$G,7,FALSE),"MISSING"))</f>
        <v/>
      </c>
      <c r="D47" s="7" t="str">
        <f>IF(E47="","",Lists!$J$2)</f>
        <v/>
      </c>
      <c r="U47" s="7" t="str">
        <f>IF(A47="","",SUMIF(Effort!$A:$A,A47,Effort!$G:$G))</f>
        <v/>
      </c>
      <c r="V47" s="7" t="str">
        <f t="shared" si="1"/>
        <v/>
      </c>
      <c r="W47" s="6"/>
    </row>
    <row r="48" ht="15.75" customHeight="1">
      <c r="C48" s="7" t="str">
        <f>IF(B48="","",IFERROR(VLOOKUP(B48,Scope_Library!$A:$G,7,FALSE),"MISSING"))</f>
        <v/>
      </c>
      <c r="D48" s="7" t="str">
        <f>IF(E48="","",Lists!$J$2)</f>
        <v/>
      </c>
      <c r="U48" s="7" t="str">
        <f>IF(A48="","",SUMIF(Effort!$A:$A,A48,Effort!$G:$G))</f>
        <v/>
      </c>
      <c r="V48" s="7" t="str">
        <f t="shared" si="1"/>
        <v/>
      </c>
      <c r="W48" s="6"/>
    </row>
    <row r="49" ht="15.75" customHeight="1">
      <c r="C49" s="7" t="str">
        <f>IF(B49="","",IFERROR(VLOOKUP(B49,Scope_Library!$A:$G,7,FALSE),"MISSING"))</f>
        <v/>
      </c>
      <c r="D49" s="7" t="str">
        <f>IF(E49="","",Lists!$J$2)</f>
        <v/>
      </c>
      <c r="U49" s="7" t="str">
        <f>IF(A49="","",SUMIF(Effort!$A:$A,A49,Effort!$G:$G))</f>
        <v/>
      </c>
      <c r="V49" s="7" t="str">
        <f t="shared" si="1"/>
        <v/>
      </c>
      <c r="W49" s="6"/>
    </row>
    <row r="50" ht="15.75" customHeight="1">
      <c r="C50" s="7" t="str">
        <f>IF(B50="","",IFERROR(VLOOKUP(B50,Scope_Library!$A:$G,7,FALSE),"MISSING"))</f>
        <v/>
      </c>
      <c r="D50" s="7" t="str">
        <f>IF(E50="","",Lists!$J$2)</f>
        <v/>
      </c>
      <c r="U50" s="7" t="str">
        <f>IF(A50="","",SUMIF(Effort!$A:$A,A50,Effort!$G:$G))</f>
        <v/>
      </c>
      <c r="V50" s="7" t="str">
        <f t="shared" si="1"/>
        <v/>
      </c>
      <c r="W50" s="6"/>
    </row>
    <row r="51" ht="15.75" customHeight="1">
      <c r="C51" s="7" t="str">
        <f>IF(B51="","",IFERROR(VLOOKUP(B51,Scope_Library!$A:$G,7,FALSE),"MISSING"))</f>
        <v/>
      </c>
      <c r="D51" s="7" t="str">
        <f>IF(E51="","",Lists!$J$2)</f>
        <v/>
      </c>
      <c r="U51" s="7" t="str">
        <f>IF(A51="","",SUMIF(Effort!$A:$A,A51,Effort!$G:$G))</f>
        <v/>
      </c>
      <c r="V51" s="7" t="str">
        <f t="shared" si="1"/>
        <v/>
      </c>
      <c r="W51" s="6"/>
    </row>
    <row r="52" ht="15.75" customHeight="1">
      <c r="C52" s="7" t="str">
        <f>IF(B52="","",IFERROR(VLOOKUP(B52,Scope_Library!$A:$G,7,FALSE),"MISSING"))</f>
        <v/>
      </c>
      <c r="D52" s="7" t="str">
        <f>IF(E52="","",Lists!$J$2)</f>
        <v/>
      </c>
      <c r="U52" s="7" t="str">
        <f>IF(A52="","",SUMIF(Effort!$A:$A,A52,Effort!$G:$G))</f>
        <v/>
      </c>
      <c r="V52" s="7" t="str">
        <f t="shared" si="1"/>
        <v/>
      </c>
      <c r="W52" s="6"/>
    </row>
    <row r="53" ht="15.75" customHeight="1">
      <c r="C53" s="7" t="str">
        <f>IF(B53="","",IFERROR(VLOOKUP(B53,Scope_Library!$A:$G,7,FALSE),"MISSING"))</f>
        <v/>
      </c>
      <c r="D53" s="7" t="str">
        <f>IF(E53="","",Lists!$J$2)</f>
        <v/>
      </c>
      <c r="U53" s="7" t="str">
        <f>IF(A53="","",SUMIF(Effort!$A:$A,A53,Effort!$G:$G))</f>
        <v/>
      </c>
      <c r="V53" s="7" t="str">
        <f t="shared" si="1"/>
        <v/>
      </c>
      <c r="W53" s="6"/>
    </row>
    <row r="54" ht="15.75" customHeight="1">
      <c r="C54" s="7" t="str">
        <f>IF(B54="","",IFERROR(VLOOKUP(B54,Scope_Library!$A:$G,7,FALSE),"MISSING"))</f>
        <v/>
      </c>
      <c r="D54" s="7" t="str">
        <f>IF(E54="","",Lists!$J$2)</f>
        <v/>
      </c>
      <c r="U54" s="7" t="str">
        <f>IF(A54="","",SUMIF(Effort!$A:$A,A54,Effort!$G:$G))</f>
        <v/>
      </c>
      <c r="V54" s="7" t="str">
        <f t="shared" si="1"/>
        <v/>
      </c>
      <c r="W54" s="6"/>
    </row>
    <row r="55" ht="15.75" customHeight="1">
      <c r="C55" s="7" t="str">
        <f>IF(B55="","",IFERROR(VLOOKUP(B55,Scope_Library!$A:$G,7,FALSE),"MISSING"))</f>
        <v/>
      </c>
      <c r="D55" s="7" t="str">
        <f>IF(E55="","",Lists!$J$2)</f>
        <v/>
      </c>
      <c r="U55" s="7" t="str">
        <f>IF(A55="","",SUMIF(Effort!$A:$A,A55,Effort!$G:$G))</f>
        <v/>
      </c>
      <c r="V55" s="7" t="str">
        <f t="shared" si="1"/>
        <v/>
      </c>
      <c r="W55" s="6"/>
    </row>
    <row r="56" ht="15.75" customHeight="1">
      <c r="C56" s="7" t="str">
        <f>IF(B56="","",IFERROR(VLOOKUP(B56,Scope_Library!$A:$G,7,FALSE),"MISSING"))</f>
        <v/>
      </c>
      <c r="D56" s="7" t="str">
        <f>IF(E56="","",Lists!$J$2)</f>
        <v/>
      </c>
      <c r="U56" s="7" t="str">
        <f>IF(A56="","",SUMIF(Effort!$A:$A,A56,Effort!$G:$G))</f>
        <v/>
      </c>
      <c r="V56" s="7" t="str">
        <f t="shared" si="1"/>
        <v/>
      </c>
      <c r="W56" s="6"/>
    </row>
    <row r="57" ht="15.75" customHeight="1">
      <c r="C57" s="7" t="str">
        <f>IF(B57="","",IFERROR(VLOOKUP(B57,Scope_Library!$A:$G,7,FALSE),"MISSING"))</f>
        <v/>
      </c>
      <c r="D57" s="7" t="str">
        <f>IF(E57="","",Lists!$J$2)</f>
        <v/>
      </c>
      <c r="U57" s="7" t="str">
        <f>IF(A57="","",SUMIF(Effort!$A:$A,A57,Effort!$G:$G))</f>
        <v/>
      </c>
      <c r="V57" s="7" t="str">
        <f t="shared" si="1"/>
        <v/>
      </c>
      <c r="W57" s="6"/>
    </row>
    <row r="58" ht="15.75" customHeight="1">
      <c r="C58" s="7" t="str">
        <f>IF(B58="","",IFERROR(VLOOKUP(B58,Scope_Library!$A:$G,7,FALSE),"MISSING"))</f>
        <v/>
      </c>
      <c r="D58" s="7" t="str">
        <f>IF(E58="","",Lists!$J$2)</f>
        <v/>
      </c>
      <c r="U58" s="7" t="str">
        <f>IF(A58="","",SUMIF(Effort!$A:$A,A58,Effort!$G:$G))</f>
        <v/>
      </c>
      <c r="V58" s="7" t="str">
        <f t="shared" si="1"/>
        <v/>
      </c>
      <c r="W58" s="6"/>
    </row>
    <row r="59" ht="15.75" customHeight="1">
      <c r="C59" s="7" t="str">
        <f>IF(B59="","",IFERROR(VLOOKUP(B59,Scope_Library!$A:$G,7,FALSE),"MISSING"))</f>
        <v/>
      </c>
      <c r="D59" s="7" t="str">
        <f>IF(E59="","",Lists!$J$2)</f>
        <v/>
      </c>
      <c r="U59" s="7" t="str">
        <f>IF(A59="","",SUMIF(Effort!$A:$A,A59,Effort!$G:$G))</f>
        <v/>
      </c>
      <c r="V59" s="7" t="str">
        <f t="shared" si="1"/>
        <v/>
      </c>
      <c r="W59" s="6"/>
    </row>
    <row r="60" ht="15.75" customHeight="1">
      <c r="C60" s="7" t="str">
        <f>IF(B60="","",IFERROR(VLOOKUP(B60,Scope_Library!$A:$G,7,FALSE),"MISSING"))</f>
        <v/>
      </c>
      <c r="D60" s="7" t="str">
        <f>IF(E60="","",Lists!$J$2)</f>
        <v/>
      </c>
      <c r="U60" s="7" t="str">
        <f>IF(A60="","",SUMIF(Effort!$A:$A,A60,Effort!$G:$G))</f>
        <v/>
      </c>
      <c r="V60" s="7" t="str">
        <f t="shared" si="1"/>
        <v/>
      </c>
      <c r="W60" s="6"/>
    </row>
    <row r="61" ht="15.75" customHeight="1">
      <c r="C61" s="7" t="str">
        <f>IF(B61="","",IFERROR(VLOOKUP(B61,Scope_Library!$A:$G,7,FALSE),"MISSING"))</f>
        <v/>
      </c>
      <c r="D61" s="7" t="str">
        <f>IF(E61="","",Lists!$J$2)</f>
        <v/>
      </c>
      <c r="U61" s="7" t="str">
        <f>IF(A61="","",SUMIF(Effort!$A:$A,A61,Effort!$G:$G))</f>
        <v/>
      </c>
      <c r="V61" s="7" t="str">
        <f t="shared" si="1"/>
        <v/>
      </c>
      <c r="W61" s="6"/>
    </row>
    <row r="62" ht="15.75" customHeight="1">
      <c r="C62" s="7" t="str">
        <f>IF(B62="","",IFERROR(VLOOKUP(B62,Scope_Library!$A:$G,7,FALSE),"MISSING"))</f>
        <v/>
      </c>
      <c r="D62" s="7" t="str">
        <f>IF(E62="","",Lists!$J$2)</f>
        <v/>
      </c>
      <c r="U62" s="7" t="str">
        <f>IF(A62="","",SUMIF(Effort!$A:$A,A62,Effort!$G:$G))</f>
        <v/>
      </c>
      <c r="V62" s="7" t="str">
        <f t="shared" si="1"/>
        <v/>
      </c>
      <c r="W62" s="6"/>
    </row>
    <row r="63" ht="15.75" customHeight="1">
      <c r="C63" s="7" t="str">
        <f>IF(B63="","",IFERROR(VLOOKUP(B63,Scope_Library!$A:$G,7,FALSE),"MISSING"))</f>
        <v/>
      </c>
      <c r="D63" s="7" t="str">
        <f>IF(E63="","",Lists!$J$2)</f>
        <v/>
      </c>
      <c r="U63" s="7" t="str">
        <f>IF(A63="","",SUMIF(Effort!$A:$A,A63,Effort!$G:$G))</f>
        <v/>
      </c>
      <c r="V63" s="7" t="str">
        <f t="shared" si="1"/>
        <v/>
      </c>
      <c r="W63" s="6"/>
    </row>
    <row r="64" ht="15.75" customHeight="1">
      <c r="C64" s="7" t="str">
        <f>IF(B64="","",IFERROR(VLOOKUP(B64,Scope_Library!$A:$G,7,FALSE),"MISSING"))</f>
        <v/>
      </c>
      <c r="D64" s="7" t="str">
        <f>IF(E64="","",Lists!$J$2)</f>
        <v/>
      </c>
      <c r="U64" s="7" t="str">
        <f>IF(A64="","",SUMIF(Effort!$A:$A,A64,Effort!$G:$G))</f>
        <v/>
      </c>
      <c r="V64" s="7" t="str">
        <f t="shared" si="1"/>
        <v/>
      </c>
      <c r="W64" s="6"/>
    </row>
    <row r="65" ht="15.75" customHeight="1">
      <c r="C65" s="7" t="str">
        <f>IF(B65="","",IFERROR(VLOOKUP(B65,Scope_Library!$A:$G,7,FALSE),"MISSING"))</f>
        <v/>
      </c>
      <c r="D65" s="7" t="str">
        <f>IF(E65="","",Lists!$J$2)</f>
        <v/>
      </c>
      <c r="U65" s="7" t="str">
        <f>IF(A65="","",SUMIF(Effort!$A:$A,A65,Effort!$G:$G))</f>
        <v/>
      </c>
      <c r="V65" s="7" t="str">
        <f t="shared" si="1"/>
        <v/>
      </c>
      <c r="W65" s="6"/>
    </row>
    <row r="66" ht="15.75" customHeight="1">
      <c r="C66" s="7" t="str">
        <f>IF(B66="","",IFERROR(VLOOKUP(B66,Scope_Library!$A:$G,7,FALSE),"MISSING"))</f>
        <v/>
      </c>
      <c r="D66" s="7" t="str">
        <f>IF(E66="","",Lists!$J$2)</f>
        <v/>
      </c>
      <c r="U66" s="7" t="str">
        <f>IF(A66="","",SUMIF(Effort!$A:$A,A66,Effort!$G:$G))</f>
        <v/>
      </c>
      <c r="V66" s="7" t="str">
        <f t="shared" si="1"/>
        <v/>
      </c>
      <c r="W66" s="6"/>
    </row>
    <row r="67" ht="15.75" customHeight="1">
      <c r="C67" s="7" t="str">
        <f>IF(B67="","",IFERROR(VLOOKUP(B67,Scope_Library!$A:$G,7,FALSE),"MISSING"))</f>
        <v/>
      </c>
      <c r="D67" s="7" t="str">
        <f>IF(E67="","",Lists!$J$2)</f>
        <v/>
      </c>
      <c r="U67" s="7" t="str">
        <f>IF(A67="","",SUMIF(Effort!$A:$A,A67,Effort!$G:$G))</f>
        <v/>
      </c>
      <c r="V67" s="7" t="str">
        <f t="shared" si="1"/>
        <v/>
      </c>
      <c r="W67" s="6"/>
    </row>
    <row r="68" ht="15.75" customHeight="1">
      <c r="C68" s="7" t="str">
        <f>IF(B68="","",IFERROR(VLOOKUP(B68,Scope_Library!$A:$G,7,FALSE),"MISSING"))</f>
        <v/>
      </c>
      <c r="D68" s="7" t="str">
        <f>IF(E68="","",Lists!$J$2)</f>
        <v/>
      </c>
      <c r="U68" s="7" t="str">
        <f>IF(A68="","",SUMIF(Effort!$A:$A,A68,Effort!$G:$G))</f>
        <v/>
      </c>
      <c r="V68" s="7" t="str">
        <f t="shared" si="1"/>
        <v/>
      </c>
      <c r="W68" s="6"/>
    </row>
    <row r="69" ht="15.75" customHeight="1">
      <c r="C69" s="7" t="str">
        <f>IF(B69="","",IFERROR(VLOOKUP(B69,Scope_Library!$A:$G,7,FALSE),"MISSING"))</f>
        <v/>
      </c>
      <c r="D69" s="7" t="str">
        <f>IF(E69="","",Lists!$J$2)</f>
        <v/>
      </c>
      <c r="U69" s="7" t="str">
        <f>IF(A69="","",SUMIF(Effort!$A:$A,A69,Effort!$G:$G))</f>
        <v/>
      </c>
      <c r="V69" s="7" t="str">
        <f t="shared" si="1"/>
        <v/>
      </c>
      <c r="W69" s="6"/>
    </row>
    <row r="70" ht="15.75" customHeight="1">
      <c r="C70" s="7" t="str">
        <f>IF(B70="","",IFERROR(VLOOKUP(B70,Scope_Library!$A:$G,7,FALSE),"MISSING"))</f>
        <v/>
      </c>
      <c r="D70" s="7" t="str">
        <f>IF(E70="","",Lists!$J$2)</f>
        <v/>
      </c>
      <c r="U70" s="7" t="str">
        <f>IF(A70="","",SUMIF(Effort!$A:$A,A70,Effort!$G:$G))</f>
        <v/>
      </c>
      <c r="V70" s="7" t="str">
        <f t="shared" si="1"/>
        <v/>
      </c>
      <c r="W70" s="6"/>
    </row>
    <row r="71" ht="15.75" customHeight="1">
      <c r="C71" s="7" t="str">
        <f>IF(B71="","",IFERROR(VLOOKUP(B71,Scope_Library!$A:$G,7,FALSE),"MISSING"))</f>
        <v/>
      </c>
      <c r="D71" s="7" t="str">
        <f>IF(E71="","",Lists!$J$2)</f>
        <v/>
      </c>
      <c r="U71" s="7" t="str">
        <f>IF(A71="","",SUMIF(Effort!$A:$A,A71,Effort!$G:$G))</f>
        <v/>
      </c>
      <c r="V71" s="7" t="str">
        <f t="shared" si="1"/>
        <v/>
      </c>
      <c r="W71" s="6"/>
    </row>
    <row r="72" ht="15.75" customHeight="1">
      <c r="C72" s="7" t="str">
        <f>IF(B72="","",IFERROR(VLOOKUP(B72,Scope_Library!$A:$G,7,FALSE),"MISSING"))</f>
        <v/>
      </c>
      <c r="D72" s="7" t="str">
        <f>IF(E72="","",Lists!$J$2)</f>
        <v/>
      </c>
      <c r="U72" s="7" t="str">
        <f>IF(A72="","",SUMIF(Effort!$A:$A,A72,Effort!$G:$G))</f>
        <v/>
      </c>
      <c r="V72" s="7" t="str">
        <f t="shared" si="1"/>
        <v/>
      </c>
      <c r="W72" s="6"/>
    </row>
    <row r="73" ht="15.75" customHeight="1">
      <c r="C73" s="7" t="str">
        <f>IF(B73="","",IFERROR(VLOOKUP(B73,Scope_Library!$A:$G,7,FALSE),"MISSING"))</f>
        <v/>
      </c>
      <c r="D73" s="7" t="str">
        <f>IF(E73="","",Lists!$J$2)</f>
        <v/>
      </c>
      <c r="U73" s="7" t="str">
        <f>IF(A73="","",SUMIF(Effort!$A:$A,A73,Effort!$G:$G))</f>
        <v/>
      </c>
      <c r="V73" s="7" t="str">
        <f t="shared" si="1"/>
        <v/>
      </c>
      <c r="W73" s="6"/>
    </row>
    <row r="74" ht="15.75" customHeight="1">
      <c r="C74" s="7" t="str">
        <f>IF(B74="","",IFERROR(VLOOKUP(B74,Scope_Library!$A:$G,7,FALSE),"MISSING"))</f>
        <v/>
      </c>
      <c r="D74" s="7" t="str">
        <f>IF(E74="","",Lists!$J$2)</f>
        <v/>
      </c>
      <c r="U74" s="7" t="str">
        <f>IF(A74="","",SUMIF(Effort!$A:$A,A74,Effort!$G:$G))</f>
        <v/>
      </c>
      <c r="V74" s="7" t="str">
        <f t="shared" si="1"/>
        <v/>
      </c>
      <c r="W74" s="6"/>
    </row>
    <row r="75" ht="15.75" customHeight="1">
      <c r="C75" s="7" t="str">
        <f>IF(B75="","",IFERROR(VLOOKUP(B75,Scope_Library!$A:$G,7,FALSE),"MISSING"))</f>
        <v/>
      </c>
      <c r="D75" s="7" t="str">
        <f>IF(E75="","",Lists!$J$2)</f>
        <v/>
      </c>
      <c r="U75" s="7" t="str">
        <f>IF(A75="","",SUMIF(Effort!$A:$A,A75,Effort!$G:$G))</f>
        <v/>
      </c>
      <c r="V75" s="7" t="str">
        <f t="shared" si="1"/>
        <v/>
      </c>
      <c r="W75" s="6"/>
    </row>
    <row r="76" ht="15.75" customHeight="1">
      <c r="C76" s="7" t="str">
        <f>IF(B76="","",IFERROR(VLOOKUP(B76,Scope_Library!$A:$G,7,FALSE),"MISSING"))</f>
        <v/>
      </c>
      <c r="D76" s="7" t="str">
        <f>IF(E76="","",Lists!$J$2)</f>
        <v/>
      </c>
      <c r="U76" s="7" t="str">
        <f>IF(A76="","",SUMIF(Effort!$A:$A,A76,Effort!$G:$G))</f>
        <v/>
      </c>
      <c r="V76" s="7" t="str">
        <f t="shared" si="1"/>
        <v/>
      </c>
      <c r="W76" s="6"/>
    </row>
    <row r="77" ht="15.75" customHeight="1">
      <c r="C77" s="7" t="str">
        <f>IF(B77="","",IFERROR(VLOOKUP(B77,Scope_Library!$A:$G,7,FALSE),"MISSING"))</f>
        <v/>
      </c>
      <c r="D77" s="7" t="str">
        <f>IF(E77="","",Lists!$J$2)</f>
        <v/>
      </c>
      <c r="U77" s="7" t="str">
        <f>IF(A77="","",SUMIF(Effort!$A:$A,A77,Effort!$G:$G))</f>
        <v/>
      </c>
      <c r="V77" s="7" t="str">
        <f t="shared" si="1"/>
        <v/>
      </c>
      <c r="W77" s="6"/>
    </row>
    <row r="78" ht="15.75" customHeight="1">
      <c r="C78" s="7" t="str">
        <f>IF(B78="","",IFERROR(VLOOKUP(B78,Scope_Library!$A:$G,7,FALSE),"MISSING"))</f>
        <v/>
      </c>
      <c r="D78" s="7" t="str">
        <f>IF(E78="","",Lists!$J$2)</f>
        <v/>
      </c>
      <c r="U78" s="7" t="str">
        <f>IF(A78="","",SUMIF(Effort!$A:$A,A78,Effort!$G:$G))</f>
        <v/>
      </c>
      <c r="V78" s="7" t="str">
        <f t="shared" si="1"/>
        <v/>
      </c>
      <c r="W78" s="6"/>
    </row>
    <row r="79" ht="15.75" customHeight="1">
      <c r="C79" s="7" t="str">
        <f>IF(B79="","",IFERROR(VLOOKUP(B79,Scope_Library!$A:$G,7,FALSE),"MISSING"))</f>
        <v/>
      </c>
      <c r="D79" s="7" t="str">
        <f>IF(E79="","",Lists!$J$2)</f>
        <v/>
      </c>
      <c r="U79" s="7" t="str">
        <f>IF(A79="","",SUMIF(Effort!$A:$A,A79,Effort!$G:$G))</f>
        <v/>
      </c>
      <c r="V79" s="7" t="str">
        <f t="shared" si="1"/>
        <v/>
      </c>
      <c r="W79" s="6"/>
    </row>
    <row r="80" ht="15.75" customHeight="1">
      <c r="C80" s="7" t="str">
        <f>IF(B80="","",IFERROR(VLOOKUP(B80,Scope_Library!$A:$G,7,FALSE),"MISSING"))</f>
        <v/>
      </c>
      <c r="D80" s="7" t="str">
        <f>IF(E80="","",Lists!$J$2)</f>
        <v/>
      </c>
      <c r="U80" s="7" t="str">
        <f>IF(A80="","",SUMIF(Effort!$A:$A,A80,Effort!$G:$G))</f>
        <v/>
      </c>
      <c r="V80" s="7" t="str">
        <f t="shared" si="1"/>
        <v/>
      </c>
      <c r="W80" s="6"/>
    </row>
    <row r="81" ht="15.75" customHeight="1">
      <c r="C81" s="7" t="str">
        <f>IF(B81="","",IFERROR(VLOOKUP(B81,Scope_Library!$A:$G,7,FALSE),"MISSING"))</f>
        <v/>
      </c>
      <c r="D81" s="7" t="str">
        <f>IF(E81="","",Lists!$J$2)</f>
        <v/>
      </c>
      <c r="U81" s="7" t="str">
        <f>IF(A81="","",SUMIF(Effort!$A:$A,A81,Effort!$G:$G))</f>
        <v/>
      </c>
      <c r="V81" s="7" t="str">
        <f t="shared" si="1"/>
        <v/>
      </c>
      <c r="W81" s="6"/>
    </row>
    <row r="82" ht="15.75" customHeight="1">
      <c r="C82" s="7" t="str">
        <f>IF(B82="","",IFERROR(VLOOKUP(B82,Scope_Library!$A:$G,7,FALSE),"MISSING"))</f>
        <v/>
      </c>
      <c r="D82" s="7" t="str">
        <f>IF(E82="","",Lists!$J$2)</f>
        <v/>
      </c>
      <c r="U82" s="7" t="str">
        <f>IF(A82="","",SUMIF(Effort!$A:$A,A82,Effort!$G:$G))</f>
        <v/>
      </c>
      <c r="V82" s="7" t="str">
        <f t="shared" si="1"/>
        <v/>
      </c>
      <c r="W82" s="6"/>
    </row>
    <row r="83" ht="15.75" customHeight="1">
      <c r="C83" s="7" t="str">
        <f>IF(B83="","",IFERROR(VLOOKUP(B83,Scope_Library!$A:$G,7,FALSE),"MISSING"))</f>
        <v/>
      </c>
      <c r="D83" s="7" t="str">
        <f>IF(E83="","",Lists!$J$2)</f>
        <v/>
      </c>
      <c r="U83" s="7" t="str">
        <f>IF(A83="","",SUMIF(Effort!$A:$A,A83,Effort!$G:$G))</f>
        <v/>
      </c>
      <c r="V83" s="7" t="str">
        <f t="shared" si="1"/>
        <v/>
      </c>
      <c r="W83" s="6"/>
    </row>
    <row r="84" ht="15.75" customHeight="1">
      <c r="C84" s="7" t="str">
        <f>IF(B84="","",IFERROR(VLOOKUP(B84,Scope_Library!$A:$G,7,FALSE),"MISSING"))</f>
        <v/>
      </c>
      <c r="D84" s="7" t="str">
        <f>IF(E84="","",Lists!$J$2)</f>
        <v/>
      </c>
      <c r="U84" s="7" t="str">
        <f>IF(A84="","",SUMIF(Effort!$A:$A,A84,Effort!$G:$G))</f>
        <v/>
      </c>
      <c r="V84" s="7" t="str">
        <f t="shared" si="1"/>
        <v/>
      </c>
      <c r="W84" s="6"/>
    </row>
    <row r="85" ht="15.75" customHeight="1">
      <c r="C85" s="7" t="str">
        <f>IF(B85="","",IFERROR(VLOOKUP(B85,Scope_Library!$A:$G,7,FALSE),"MISSING"))</f>
        <v/>
      </c>
      <c r="D85" s="7" t="str">
        <f>IF(E85="","",Lists!$J$2)</f>
        <v/>
      </c>
      <c r="U85" s="7" t="str">
        <f>IF(A85="","",SUMIF(Effort!$A:$A,A85,Effort!$G:$G))</f>
        <v/>
      </c>
      <c r="V85" s="7" t="str">
        <f t="shared" si="1"/>
        <v/>
      </c>
      <c r="W85" s="6"/>
    </row>
    <row r="86" ht="15.75" customHeight="1">
      <c r="C86" s="7" t="str">
        <f>IF(B86="","",IFERROR(VLOOKUP(B86,Scope_Library!$A:$G,7,FALSE),"MISSING"))</f>
        <v/>
      </c>
      <c r="D86" s="7" t="str">
        <f>IF(E86="","",Lists!$J$2)</f>
        <v/>
      </c>
      <c r="U86" s="7" t="str">
        <f>IF(A86="","",SUMIF(Effort!$A:$A,A86,Effort!$G:$G))</f>
        <v/>
      </c>
      <c r="V86" s="7" t="str">
        <f t="shared" si="1"/>
        <v/>
      </c>
      <c r="W86" s="6"/>
    </row>
    <row r="87" ht="15.75" customHeight="1">
      <c r="C87" s="7" t="str">
        <f>IF(B87="","",IFERROR(VLOOKUP(B87,Scope_Library!$A:$G,7,FALSE),"MISSING"))</f>
        <v/>
      </c>
      <c r="D87" s="7" t="str">
        <f>IF(E87="","",Lists!$J$2)</f>
        <v/>
      </c>
      <c r="U87" s="7" t="str">
        <f>IF(A87="","",SUMIF(Effort!$A:$A,A87,Effort!$G:$G))</f>
        <v/>
      </c>
      <c r="V87" s="7" t="str">
        <f t="shared" si="1"/>
        <v/>
      </c>
      <c r="W87" s="6"/>
    </row>
    <row r="88" ht="15.75" customHeight="1">
      <c r="C88" s="7" t="str">
        <f>IF(B88="","",IFERROR(VLOOKUP(B88,Scope_Library!$A:$G,7,FALSE),"MISSING"))</f>
        <v/>
      </c>
      <c r="D88" s="7" t="str">
        <f>IF(E88="","",Lists!$J$2)</f>
        <v/>
      </c>
      <c r="U88" s="7" t="str">
        <f>IF(A88="","",SUMIF(Effort!$A:$A,A88,Effort!$G:$G))</f>
        <v/>
      </c>
      <c r="V88" s="7" t="str">
        <f t="shared" si="1"/>
        <v/>
      </c>
      <c r="W88" s="6"/>
    </row>
    <row r="89" ht="15.75" customHeight="1">
      <c r="C89" s="7" t="str">
        <f>IF(B89="","",IFERROR(VLOOKUP(B89,Scope_Library!$A:$G,7,FALSE),"MISSING"))</f>
        <v/>
      </c>
      <c r="D89" s="7" t="str">
        <f>IF(E89="","",Lists!$J$2)</f>
        <v/>
      </c>
      <c r="U89" s="7" t="str">
        <f>IF(A89="","",SUMIF(Effort!$A:$A,A89,Effort!$G:$G))</f>
        <v/>
      </c>
      <c r="V89" s="7" t="str">
        <f t="shared" si="1"/>
        <v/>
      </c>
      <c r="W89" s="6"/>
    </row>
    <row r="90" ht="15.75" customHeight="1">
      <c r="C90" s="7" t="str">
        <f>IF(B90="","",IFERROR(VLOOKUP(B90,Scope_Library!$A:$G,7,FALSE),"MISSING"))</f>
        <v/>
      </c>
      <c r="D90" s="7" t="str">
        <f>IF(E90="","",Lists!$J$2)</f>
        <v/>
      </c>
      <c r="U90" s="7" t="str">
        <f>IF(A90="","",SUMIF(Effort!$A:$A,A90,Effort!$G:$G))</f>
        <v/>
      </c>
      <c r="V90" s="7" t="str">
        <f t="shared" si="1"/>
        <v/>
      </c>
      <c r="W90" s="6"/>
    </row>
    <row r="91" ht="15.75" customHeight="1">
      <c r="C91" s="7" t="str">
        <f>IF(B91="","",IFERROR(VLOOKUP(B91,Scope_Library!$A:$G,7,FALSE),"MISSING"))</f>
        <v/>
      </c>
      <c r="D91" s="7" t="str">
        <f>IF(E91="","",Lists!$J$2)</f>
        <v/>
      </c>
      <c r="U91" s="7" t="str">
        <f>IF(A91="","",SUMIF(Effort!$A:$A,A91,Effort!$G:$G))</f>
        <v/>
      </c>
      <c r="V91" s="7" t="str">
        <f t="shared" si="1"/>
        <v/>
      </c>
      <c r="W91" s="6"/>
    </row>
    <row r="92" ht="15.75" customHeight="1">
      <c r="C92" s="7" t="str">
        <f>IF(B92="","",IFERROR(VLOOKUP(B92,Scope_Library!$A:$G,7,FALSE),"MISSING"))</f>
        <v/>
      </c>
      <c r="D92" s="7" t="str">
        <f>IF(E92="","",Lists!$J$2)</f>
        <v/>
      </c>
      <c r="U92" s="7" t="str">
        <f>IF(A92="","",SUMIF(Effort!$A:$A,A92,Effort!$G:$G))</f>
        <v/>
      </c>
      <c r="V92" s="7" t="str">
        <f t="shared" si="1"/>
        <v/>
      </c>
      <c r="W92" s="6"/>
    </row>
    <row r="93" ht="15.75" customHeight="1">
      <c r="C93" s="7" t="str">
        <f>IF(B93="","",IFERROR(VLOOKUP(B93,Scope_Library!$A:$G,7,FALSE),"MISSING"))</f>
        <v/>
      </c>
      <c r="D93" s="7" t="str">
        <f>IF(E93="","",Lists!$J$2)</f>
        <v/>
      </c>
      <c r="U93" s="7" t="str">
        <f>IF(A93="","",SUMIF(Effort!$A:$A,A93,Effort!$G:$G))</f>
        <v/>
      </c>
      <c r="V93" s="7" t="str">
        <f t="shared" si="1"/>
        <v/>
      </c>
      <c r="W93" s="6"/>
    </row>
    <row r="94" ht="15.75" customHeight="1">
      <c r="C94" s="7" t="str">
        <f>IF(B94="","",IFERROR(VLOOKUP(B94,Scope_Library!$A:$G,7,FALSE),"MISSING"))</f>
        <v/>
      </c>
      <c r="D94" s="7" t="str">
        <f>IF(E94="","",Lists!$J$2)</f>
        <v/>
      </c>
      <c r="U94" s="7" t="str">
        <f>IF(A94="","",SUMIF(Effort!$A:$A,A94,Effort!$G:$G))</f>
        <v/>
      </c>
      <c r="V94" s="7" t="str">
        <f t="shared" si="1"/>
        <v/>
      </c>
      <c r="W94" s="6"/>
    </row>
    <row r="95" ht="15.75" customHeight="1">
      <c r="C95" s="7" t="str">
        <f>IF(B95="","",IFERROR(VLOOKUP(B95,Scope_Library!$A:$G,7,FALSE),"MISSING"))</f>
        <v/>
      </c>
      <c r="D95" s="7" t="str">
        <f>IF(E95="","",Lists!$J$2)</f>
        <v/>
      </c>
      <c r="U95" s="7" t="str">
        <f>IF(A95="","",SUMIF(Effort!$A:$A,A95,Effort!$G:$G))</f>
        <v/>
      </c>
      <c r="V95" s="7" t="str">
        <f t="shared" si="1"/>
        <v/>
      </c>
      <c r="W95" s="6"/>
    </row>
    <row r="96" ht="15.75" customHeight="1">
      <c r="C96" s="7" t="str">
        <f>IF(B96="","",IFERROR(VLOOKUP(B96,Scope_Library!$A:$G,7,FALSE),"MISSING"))</f>
        <v/>
      </c>
      <c r="D96" s="7" t="str">
        <f>IF(E96="","",Lists!$J$2)</f>
        <v/>
      </c>
      <c r="U96" s="7" t="str">
        <f>IF(A96="","",SUMIF(Effort!$A:$A,A96,Effort!$G:$G))</f>
        <v/>
      </c>
      <c r="V96" s="7" t="str">
        <f t="shared" si="1"/>
        <v/>
      </c>
      <c r="W96" s="6"/>
    </row>
    <row r="97" ht="15.75" customHeight="1">
      <c r="C97" s="7" t="str">
        <f>IF(B97="","",IFERROR(VLOOKUP(B97,Scope_Library!$A:$G,7,FALSE),"MISSING"))</f>
        <v/>
      </c>
      <c r="D97" s="7" t="str">
        <f>IF(E97="","",Lists!$J$2)</f>
        <v/>
      </c>
      <c r="U97" s="7" t="str">
        <f>IF(A97="","",SUMIF(Effort!$A:$A,A97,Effort!$G:$G))</f>
        <v/>
      </c>
      <c r="V97" s="7" t="str">
        <f t="shared" si="1"/>
        <v/>
      </c>
      <c r="W97" s="6"/>
    </row>
    <row r="98" ht="15.75" customHeight="1">
      <c r="C98" s="7" t="str">
        <f>IF(B98="","",IFERROR(VLOOKUP(B98,Scope_Library!$A:$G,7,FALSE),"MISSING"))</f>
        <v/>
      </c>
      <c r="D98" s="7" t="str">
        <f>IF(E98="","",Lists!$J$2)</f>
        <v/>
      </c>
      <c r="U98" s="7" t="str">
        <f>IF(A98="","",SUMIF(Effort!$A:$A,A98,Effort!$G:$G))</f>
        <v/>
      </c>
      <c r="V98" s="7" t="str">
        <f t="shared" si="1"/>
        <v/>
      </c>
      <c r="W98" s="6"/>
    </row>
    <row r="99" ht="15.75" customHeight="1">
      <c r="C99" s="7" t="str">
        <f>IF(B99="","",IFERROR(VLOOKUP(B99,Scope_Library!$A:$G,7,FALSE),"MISSING"))</f>
        <v/>
      </c>
      <c r="D99" s="7" t="str">
        <f>IF(E99="","",Lists!$J$2)</f>
        <v/>
      </c>
      <c r="U99" s="7" t="str">
        <f>IF(A99="","",SUMIF(Effort!$A:$A,A99,Effort!$G:$G))</f>
        <v/>
      </c>
      <c r="V99" s="7" t="str">
        <f t="shared" si="1"/>
        <v/>
      </c>
      <c r="W99" s="6"/>
    </row>
    <row r="100" ht="15.75" customHeight="1">
      <c r="C100" s="7" t="str">
        <f>IF(B100="","",IFERROR(VLOOKUP(B100,Scope_Library!$A:$G,7,FALSE),"MISSING"))</f>
        <v/>
      </c>
      <c r="D100" s="7" t="str">
        <f>IF(E100="","",Lists!$J$2)</f>
        <v/>
      </c>
      <c r="U100" s="7" t="str">
        <f>IF(A100="","",SUMIF(Effort!$A:$A,A100,Effort!$G:$G))</f>
        <v/>
      </c>
      <c r="V100" s="7" t="str">
        <f t="shared" si="1"/>
        <v/>
      </c>
      <c r="W100" s="6"/>
    </row>
    <row r="101" ht="15.75" customHeight="1">
      <c r="C101" s="7" t="str">
        <f>IF(B101="","",IFERROR(VLOOKUP(B101,Scope_Library!$A:$G,7,FALSE),"MISSING"))</f>
        <v/>
      </c>
      <c r="D101" s="7" t="str">
        <f>IF(E101="","",Lists!$J$2)</f>
        <v/>
      </c>
      <c r="U101" s="7" t="str">
        <f>IF(A101="","",SUMIF(Effort!$A:$A,A101,Effort!$G:$G))</f>
        <v/>
      </c>
      <c r="V101" s="7" t="str">
        <f t="shared" si="1"/>
        <v/>
      </c>
      <c r="W101" s="6"/>
    </row>
    <row r="102" ht="15.75" customHeight="1">
      <c r="C102" s="7" t="str">
        <f>IF(B102="","",IFERROR(VLOOKUP(B102,Scope_Library!$A:$G,7,FALSE),"MISSING"))</f>
        <v/>
      </c>
      <c r="D102" s="7" t="str">
        <f>IF(E102="","",Lists!$J$2)</f>
        <v/>
      </c>
      <c r="U102" s="7" t="str">
        <f>IF(A102="","",SUMIF(Effort!$A:$A,A102,Effort!$G:$G))</f>
        <v/>
      </c>
      <c r="V102" s="7" t="str">
        <f t="shared" si="1"/>
        <v/>
      </c>
      <c r="W102" s="6"/>
    </row>
    <row r="103" ht="15.75" customHeight="1">
      <c r="C103" s="7" t="str">
        <f>IF(B103="","",IFERROR(VLOOKUP(B103,Scope_Library!$A:$G,7,FALSE),"MISSING"))</f>
        <v/>
      </c>
      <c r="D103" s="7" t="str">
        <f>IF(E103="","",Lists!$J$2)</f>
        <v/>
      </c>
      <c r="U103" s="7" t="str">
        <f>IF(A103="","",SUMIF(Effort!$A:$A,A103,Effort!$G:$G))</f>
        <v/>
      </c>
      <c r="V103" s="7" t="str">
        <f t="shared" si="1"/>
        <v/>
      </c>
      <c r="W103" s="6"/>
    </row>
    <row r="104" ht="15.75" customHeight="1">
      <c r="C104" s="7" t="str">
        <f>IF(B104="","",IFERROR(VLOOKUP(B104,Scope_Library!$A:$G,7,FALSE),"MISSING"))</f>
        <v/>
      </c>
      <c r="D104" s="7" t="str">
        <f>IF(E104="","",Lists!$J$2)</f>
        <v/>
      </c>
      <c r="U104" s="7" t="str">
        <f>IF(A104="","",SUMIF(Effort!$A:$A,A104,Effort!$G:$G))</f>
        <v/>
      </c>
      <c r="V104" s="7" t="str">
        <f t="shared" si="1"/>
        <v/>
      </c>
      <c r="W104" s="6"/>
    </row>
    <row r="105" ht="15.75" customHeight="1">
      <c r="C105" s="7" t="str">
        <f>IF(B105="","",IFERROR(VLOOKUP(B105,Scope_Library!$A:$G,7,FALSE),"MISSING"))</f>
        <v/>
      </c>
      <c r="D105" s="7" t="str">
        <f>IF(E105="","",Lists!$J$2)</f>
        <v/>
      </c>
      <c r="U105" s="7" t="str">
        <f>IF(A105="","",SUMIF(Effort!$A:$A,A105,Effort!$G:$G))</f>
        <v/>
      </c>
      <c r="V105" s="7" t="str">
        <f t="shared" si="1"/>
        <v/>
      </c>
      <c r="W105" s="6"/>
    </row>
    <row r="106" ht="15.75" customHeight="1">
      <c r="C106" s="7" t="str">
        <f>IF(B106="","",IFERROR(VLOOKUP(B106,Scope_Library!$A:$G,7,FALSE),"MISSING"))</f>
        <v/>
      </c>
      <c r="D106" s="7" t="str">
        <f>IF(E106="","",Lists!$J$2)</f>
        <v/>
      </c>
      <c r="U106" s="7" t="str">
        <f>IF(A106="","",SUMIF(Effort!$A:$A,A106,Effort!$G:$G))</f>
        <v/>
      </c>
      <c r="V106" s="7" t="str">
        <f t="shared" si="1"/>
        <v/>
      </c>
      <c r="W106" s="6"/>
    </row>
    <row r="107" ht="15.75" customHeight="1">
      <c r="C107" s="7" t="str">
        <f>IF(B107="","",IFERROR(VLOOKUP(B107,Scope_Library!$A:$G,7,FALSE),"MISSING"))</f>
        <v/>
      </c>
      <c r="D107" s="7" t="str">
        <f>IF(E107="","",Lists!$J$2)</f>
        <v/>
      </c>
      <c r="U107" s="7" t="str">
        <f>IF(A107="","",SUMIF(Effort!$A:$A,A107,Effort!$G:$G))</f>
        <v/>
      </c>
      <c r="V107" s="7" t="str">
        <f t="shared" si="1"/>
        <v/>
      </c>
      <c r="W107" s="6"/>
    </row>
    <row r="108" ht="15.75" customHeight="1">
      <c r="C108" s="7" t="str">
        <f>IF(B108="","",IFERROR(VLOOKUP(B108,Scope_Library!$A:$G,7,FALSE),"MISSING"))</f>
        <v/>
      </c>
      <c r="D108" s="7" t="str">
        <f>IF(E108="","",Lists!$J$2)</f>
        <v/>
      </c>
      <c r="U108" s="7" t="str">
        <f>IF(A108="","",SUMIF(Effort!$A:$A,A108,Effort!$G:$G))</f>
        <v/>
      </c>
      <c r="V108" s="7" t="str">
        <f t="shared" si="1"/>
        <v/>
      </c>
      <c r="W108" s="6"/>
    </row>
    <row r="109" ht="15.75" customHeight="1">
      <c r="C109" s="7" t="str">
        <f>IF(B109="","",IFERROR(VLOOKUP(B109,Scope_Library!$A:$G,7,FALSE),"MISSING"))</f>
        <v/>
      </c>
      <c r="D109" s="7" t="str">
        <f>IF(E109="","",Lists!$J$2)</f>
        <v/>
      </c>
      <c r="U109" s="7" t="str">
        <f>IF(A109="","",SUMIF(Effort!$A:$A,A109,Effort!$G:$G))</f>
        <v/>
      </c>
      <c r="V109" s="7" t="str">
        <f t="shared" si="1"/>
        <v/>
      </c>
      <c r="W109" s="6"/>
    </row>
    <row r="110" ht="15.75" customHeight="1">
      <c r="C110" s="7" t="str">
        <f>IF(B110="","",IFERROR(VLOOKUP(B110,Scope_Library!$A:$G,7,FALSE),"MISSING"))</f>
        <v/>
      </c>
      <c r="D110" s="7" t="str">
        <f>IF(E110="","",Lists!$J$2)</f>
        <v/>
      </c>
      <c r="U110" s="7" t="str">
        <f>IF(A110="","",SUMIF(Effort!$A:$A,A110,Effort!$G:$G))</f>
        <v/>
      </c>
      <c r="V110" s="7" t="str">
        <f t="shared" si="1"/>
        <v/>
      </c>
      <c r="W110" s="6"/>
    </row>
    <row r="111" ht="15.75" customHeight="1">
      <c r="C111" s="7" t="str">
        <f>IF(B111="","",IFERROR(VLOOKUP(B111,Scope_Library!$A:$G,7,FALSE),"MISSING"))</f>
        <v/>
      </c>
      <c r="D111" s="7" t="str">
        <f>IF(E111="","",Lists!$J$2)</f>
        <v/>
      </c>
      <c r="U111" s="7" t="str">
        <f>IF(A111="","",SUMIF(Effort!$A:$A,A111,Effort!$G:$G))</f>
        <v/>
      </c>
      <c r="V111" s="7" t="str">
        <f t="shared" si="1"/>
        <v/>
      </c>
      <c r="W111" s="6"/>
    </row>
    <row r="112" ht="15.75" customHeight="1">
      <c r="C112" s="7" t="str">
        <f>IF(B112="","",IFERROR(VLOOKUP(B112,Scope_Library!$A:$G,7,FALSE),"MISSING"))</f>
        <v/>
      </c>
      <c r="D112" s="7" t="str">
        <f>IF(E112="","",Lists!$J$2)</f>
        <v/>
      </c>
      <c r="U112" s="7" t="str">
        <f>IF(A112="","",SUMIF(Effort!$A:$A,A112,Effort!$G:$G))</f>
        <v/>
      </c>
      <c r="V112" s="7" t="str">
        <f t="shared" si="1"/>
        <v/>
      </c>
      <c r="W112" s="6"/>
    </row>
    <row r="113" ht="15.75" customHeight="1">
      <c r="C113" s="7" t="str">
        <f>IF(B113="","",IFERROR(VLOOKUP(B113,Scope_Library!$A:$G,7,FALSE),"MISSING"))</f>
        <v/>
      </c>
      <c r="D113" s="7" t="str">
        <f>IF(E113="","",Lists!$J$2)</f>
        <v/>
      </c>
      <c r="U113" s="7" t="str">
        <f>IF(A113="","",SUMIF(Effort!$A:$A,A113,Effort!$G:$G))</f>
        <v/>
      </c>
      <c r="V113" s="7" t="str">
        <f t="shared" si="1"/>
        <v/>
      </c>
      <c r="W113" s="6"/>
    </row>
    <row r="114" ht="15.75" customHeight="1">
      <c r="C114" s="7" t="str">
        <f>IF(B114="","",IFERROR(VLOOKUP(B114,Scope_Library!$A:$G,7,FALSE),"MISSING"))</f>
        <v/>
      </c>
      <c r="D114" s="7" t="str">
        <f>IF(E114="","",Lists!$J$2)</f>
        <v/>
      </c>
      <c r="U114" s="7" t="str">
        <f>IF(A114="","",SUMIF(Effort!$A:$A,A114,Effort!$G:$G))</f>
        <v/>
      </c>
      <c r="V114" s="7" t="str">
        <f t="shared" si="1"/>
        <v/>
      </c>
      <c r="W114" s="6"/>
    </row>
    <row r="115" ht="15.75" customHeight="1">
      <c r="C115" s="7" t="str">
        <f>IF(B115="","",IFERROR(VLOOKUP(B115,Scope_Library!$A:$G,7,FALSE),"MISSING"))</f>
        <v/>
      </c>
      <c r="D115" s="7" t="str">
        <f>IF(E115="","",Lists!$J$2)</f>
        <v/>
      </c>
      <c r="U115" s="7" t="str">
        <f>IF(A115="","",SUMIF(Effort!$A:$A,A115,Effort!$G:$G))</f>
        <v/>
      </c>
      <c r="V115" s="7" t="str">
        <f t="shared" si="1"/>
        <v/>
      </c>
      <c r="W115" s="6"/>
    </row>
    <row r="116" ht="15.75" customHeight="1">
      <c r="C116" s="7" t="str">
        <f>IF(B116="","",IFERROR(VLOOKUP(B116,Scope_Library!$A:$G,7,FALSE),"MISSING"))</f>
        <v/>
      </c>
      <c r="D116" s="7" t="str">
        <f>IF(E116="","",Lists!$J$2)</f>
        <v/>
      </c>
      <c r="U116" s="7" t="str">
        <f>IF(A116="","",SUMIF(Effort!$A:$A,A116,Effort!$G:$G))</f>
        <v/>
      </c>
      <c r="V116" s="7" t="str">
        <f t="shared" si="1"/>
        <v/>
      </c>
      <c r="W116" s="6"/>
    </row>
    <row r="117" ht="15.75" customHeight="1">
      <c r="C117" s="7" t="str">
        <f>IF(B117="","",IFERROR(VLOOKUP(B117,Scope_Library!$A:$G,7,FALSE),"MISSING"))</f>
        <v/>
      </c>
      <c r="D117" s="7" t="str">
        <f>IF(E117="","",Lists!$J$2)</f>
        <v/>
      </c>
      <c r="U117" s="7" t="str">
        <f>IF(A117="","",SUMIF(Effort!$A:$A,A117,Effort!$G:$G))</f>
        <v/>
      </c>
      <c r="V117" s="7" t="str">
        <f t="shared" si="1"/>
        <v/>
      </c>
      <c r="W117" s="6"/>
    </row>
    <row r="118" ht="15.75" customHeight="1">
      <c r="C118" s="7" t="str">
        <f>IF(B118="","",IFERROR(VLOOKUP(B118,Scope_Library!$A:$G,7,FALSE),"MISSING"))</f>
        <v/>
      </c>
      <c r="D118" s="7" t="str">
        <f>IF(E118="","",Lists!$J$2)</f>
        <v/>
      </c>
      <c r="U118" s="7" t="str">
        <f>IF(A118="","",SUMIF(Effort!$A:$A,A118,Effort!$G:$G))</f>
        <v/>
      </c>
      <c r="V118" s="7" t="str">
        <f t="shared" si="1"/>
        <v/>
      </c>
      <c r="W118" s="6"/>
    </row>
    <row r="119" ht="15.75" customHeight="1">
      <c r="C119" s="7" t="str">
        <f>IF(B119="","",IFERROR(VLOOKUP(B119,Scope_Library!$A:$G,7,FALSE),"MISSING"))</f>
        <v/>
      </c>
      <c r="D119" s="7" t="str">
        <f>IF(E119="","",Lists!$J$2)</f>
        <v/>
      </c>
      <c r="U119" s="7" t="str">
        <f>IF(A119="","",SUMIF(Effort!$A:$A,A119,Effort!$G:$G))</f>
        <v/>
      </c>
      <c r="V119" s="7" t="str">
        <f t="shared" si="1"/>
        <v/>
      </c>
      <c r="W119" s="6"/>
    </row>
    <row r="120" ht="15.75" customHeight="1">
      <c r="C120" s="7" t="str">
        <f>IF(B120="","",IFERROR(VLOOKUP(B120,Scope_Library!$A:$G,7,FALSE),"MISSING"))</f>
        <v/>
      </c>
      <c r="D120" s="7" t="str">
        <f>IF(E120="","",Lists!$J$2)</f>
        <v/>
      </c>
      <c r="U120" s="7" t="str">
        <f>IF(A120="","",SUMIF(Effort!$A:$A,A120,Effort!$G:$G))</f>
        <v/>
      </c>
      <c r="V120" s="7" t="str">
        <f t="shared" si="1"/>
        <v/>
      </c>
      <c r="W120" s="6"/>
    </row>
    <row r="121" ht="15.75" customHeight="1">
      <c r="C121" s="7" t="str">
        <f>IF(B121="","",IFERROR(VLOOKUP(B121,Scope_Library!$A:$G,7,FALSE),"MISSING"))</f>
        <v/>
      </c>
      <c r="D121" s="7" t="str">
        <f>IF(E121="","",Lists!$J$2)</f>
        <v/>
      </c>
      <c r="U121" s="7" t="str">
        <f>IF(A121="","",SUMIF(Effort!$A:$A,A121,Effort!$G:$G))</f>
        <v/>
      </c>
      <c r="V121" s="7" t="str">
        <f t="shared" si="1"/>
        <v/>
      </c>
      <c r="W121" s="6"/>
    </row>
    <row r="122" ht="15.75" customHeight="1">
      <c r="C122" s="7" t="str">
        <f>IF(B122="","",IFERROR(VLOOKUP(B122,Scope_Library!$A:$G,7,FALSE),"MISSING"))</f>
        <v/>
      </c>
      <c r="D122" s="7" t="str">
        <f>IF(E122="","",Lists!$J$2)</f>
        <v/>
      </c>
      <c r="U122" s="7" t="str">
        <f>IF(A122="","",SUMIF(Effort!$A:$A,A122,Effort!$G:$G))</f>
        <v/>
      </c>
      <c r="V122" s="7" t="str">
        <f t="shared" si="1"/>
        <v/>
      </c>
      <c r="W122" s="6"/>
    </row>
    <row r="123" ht="15.75" customHeight="1">
      <c r="C123" s="7" t="str">
        <f>IF(B123="","",IFERROR(VLOOKUP(B123,Scope_Library!$A:$G,7,FALSE),"MISSING"))</f>
        <v/>
      </c>
      <c r="D123" s="7" t="str">
        <f>IF(E123="","",Lists!$J$2)</f>
        <v/>
      </c>
      <c r="U123" s="7" t="str">
        <f>IF(A123="","",SUMIF(Effort!$A:$A,A123,Effort!$G:$G))</f>
        <v/>
      </c>
      <c r="V123" s="7" t="str">
        <f t="shared" si="1"/>
        <v/>
      </c>
      <c r="W123" s="6"/>
    </row>
    <row r="124" ht="15.75" customHeight="1">
      <c r="C124" s="7" t="str">
        <f>IF(B124="","",IFERROR(VLOOKUP(B124,Scope_Library!$A:$G,7,FALSE),"MISSING"))</f>
        <v/>
      </c>
      <c r="D124" s="7" t="str">
        <f>IF(E124="","",Lists!$J$2)</f>
        <v/>
      </c>
      <c r="U124" s="7" t="str">
        <f>IF(A124="","",SUMIF(Effort!$A:$A,A124,Effort!$G:$G))</f>
        <v/>
      </c>
      <c r="V124" s="7" t="str">
        <f t="shared" si="1"/>
        <v/>
      </c>
      <c r="W124" s="6"/>
    </row>
    <row r="125" ht="15.75" customHeight="1">
      <c r="C125" s="7" t="str">
        <f>IF(B125="","",IFERROR(VLOOKUP(B125,Scope_Library!$A:$G,7,FALSE),"MISSING"))</f>
        <v/>
      </c>
      <c r="D125" s="7" t="str">
        <f>IF(E125="","",Lists!$J$2)</f>
        <v/>
      </c>
      <c r="U125" s="7" t="str">
        <f>IF(A125="","",SUMIF(Effort!$A:$A,A125,Effort!$G:$G))</f>
        <v/>
      </c>
      <c r="V125" s="7" t="str">
        <f t="shared" si="1"/>
        <v/>
      </c>
      <c r="W125" s="6"/>
    </row>
    <row r="126" ht="15.75" customHeight="1">
      <c r="C126" s="7" t="str">
        <f>IF(B126="","",IFERROR(VLOOKUP(B126,Scope_Library!$A:$G,7,FALSE),"MISSING"))</f>
        <v/>
      </c>
      <c r="D126" s="7" t="str">
        <f>IF(E126="","",Lists!$J$2)</f>
        <v/>
      </c>
      <c r="U126" s="7" t="str">
        <f>IF(A126="","",SUMIF(Effort!$A:$A,A126,Effort!$G:$G))</f>
        <v/>
      </c>
      <c r="V126" s="7" t="str">
        <f t="shared" si="1"/>
        <v/>
      </c>
      <c r="W126" s="6"/>
    </row>
    <row r="127" ht="15.75" customHeight="1">
      <c r="C127" s="7" t="str">
        <f>IF(B127="","",IFERROR(VLOOKUP(B127,Scope_Library!$A:$G,7,FALSE),"MISSING"))</f>
        <v/>
      </c>
      <c r="D127" s="7" t="str">
        <f>IF(E127="","",Lists!$J$2)</f>
        <v/>
      </c>
      <c r="U127" s="7" t="str">
        <f>IF(A127="","",SUMIF(Effort!$A:$A,A127,Effort!$G:$G))</f>
        <v/>
      </c>
      <c r="V127" s="7" t="str">
        <f t="shared" si="1"/>
        <v/>
      </c>
      <c r="W127" s="6"/>
    </row>
    <row r="128" ht="15.75" customHeight="1">
      <c r="C128" s="7" t="str">
        <f>IF(B128="","",IFERROR(VLOOKUP(B128,Scope_Library!$A:$G,7,FALSE),"MISSING"))</f>
        <v/>
      </c>
      <c r="D128" s="7" t="str">
        <f>IF(E128="","",Lists!$J$2)</f>
        <v/>
      </c>
      <c r="U128" s="7" t="str">
        <f>IF(A128="","",SUMIF(Effort!$A:$A,A128,Effort!$G:$G))</f>
        <v/>
      </c>
      <c r="V128" s="7" t="str">
        <f t="shared" si="1"/>
        <v/>
      </c>
      <c r="W128" s="6"/>
    </row>
    <row r="129" ht="15.75" customHeight="1">
      <c r="C129" s="7" t="str">
        <f>IF(B129="","",IFERROR(VLOOKUP(B129,Scope_Library!$A:$G,7,FALSE),"MISSING"))</f>
        <v/>
      </c>
      <c r="D129" s="7" t="str">
        <f>IF(E129="","",Lists!$J$2)</f>
        <v/>
      </c>
      <c r="U129" s="7" t="str">
        <f>IF(A129="","",SUMIF(Effort!$A:$A,A129,Effort!$G:$G))</f>
        <v/>
      </c>
      <c r="V129" s="7" t="str">
        <f t="shared" si="1"/>
        <v/>
      </c>
      <c r="W129" s="6"/>
    </row>
    <row r="130" ht="15.75" customHeight="1">
      <c r="C130" s="7" t="str">
        <f>IF(B130="","",IFERROR(VLOOKUP(B130,Scope_Library!$A:$G,7,FALSE),"MISSING"))</f>
        <v/>
      </c>
      <c r="D130" s="7" t="str">
        <f>IF(E130="","",Lists!$J$2)</f>
        <v/>
      </c>
      <c r="U130" s="7" t="str">
        <f>IF(A130="","",SUMIF(Effort!$A:$A,A130,Effort!$G:$G))</f>
        <v/>
      </c>
      <c r="V130" s="7" t="str">
        <f t="shared" si="1"/>
        <v/>
      </c>
      <c r="W130" s="6"/>
    </row>
    <row r="131" ht="15.75" customHeight="1">
      <c r="C131" s="7" t="str">
        <f>IF(B131="","",IFERROR(VLOOKUP(B131,Scope_Library!$A:$G,7,FALSE),"MISSING"))</f>
        <v/>
      </c>
      <c r="D131" s="7" t="str">
        <f>IF(E131="","",Lists!$J$2)</f>
        <v/>
      </c>
      <c r="U131" s="7" t="str">
        <f>IF(A131="","",SUMIF(Effort!$A:$A,A131,Effort!$G:$G))</f>
        <v/>
      </c>
      <c r="V131" s="7" t="str">
        <f t="shared" si="1"/>
        <v/>
      </c>
      <c r="W131" s="6"/>
    </row>
    <row r="132" ht="15.75" customHeight="1">
      <c r="C132" s="7" t="str">
        <f>IF(B132="","",IFERROR(VLOOKUP(B132,Scope_Library!$A:$G,7,FALSE),"MISSING"))</f>
        <v/>
      </c>
      <c r="D132" s="7" t="str">
        <f>IF(E132="","",Lists!$J$2)</f>
        <v/>
      </c>
      <c r="U132" s="7" t="str">
        <f>IF(A132="","",SUMIF(Effort!$A:$A,A132,Effort!$G:$G))</f>
        <v/>
      </c>
      <c r="V132" s="7" t="str">
        <f t="shared" si="1"/>
        <v/>
      </c>
      <c r="W132" s="6"/>
    </row>
    <row r="133" ht="15.75" customHeight="1">
      <c r="C133" s="7" t="str">
        <f>IF(B133="","",IFERROR(VLOOKUP(B133,Scope_Library!$A:$G,7,FALSE),"MISSING"))</f>
        <v/>
      </c>
      <c r="D133" s="7" t="str">
        <f>IF(E133="","",Lists!$J$2)</f>
        <v/>
      </c>
      <c r="U133" s="7" t="str">
        <f>IF(A133="","",SUMIF(Effort!$A:$A,A133,Effort!$G:$G))</f>
        <v/>
      </c>
      <c r="V133" s="7" t="str">
        <f t="shared" si="1"/>
        <v/>
      </c>
      <c r="W133" s="6"/>
    </row>
    <row r="134" ht="15.75" customHeight="1">
      <c r="C134" s="7" t="str">
        <f>IF(B134="","",IFERROR(VLOOKUP(B134,Scope_Library!$A:$G,7,FALSE),"MISSING"))</f>
        <v/>
      </c>
      <c r="D134" s="7" t="str">
        <f>IF(E134="","",Lists!$J$2)</f>
        <v/>
      </c>
      <c r="U134" s="7" t="str">
        <f>IF(A134="","",SUMIF(Effort!$A:$A,A134,Effort!$G:$G))</f>
        <v/>
      </c>
      <c r="V134" s="7" t="str">
        <f t="shared" si="1"/>
        <v/>
      </c>
      <c r="W134" s="6"/>
    </row>
    <row r="135" ht="15.75" customHeight="1">
      <c r="C135" s="7" t="str">
        <f>IF(B135="","",IFERROR(VLOOKUP(B135,Scope_Library!$A:$G,7,FALSE),"MISSING"))</f>
        <v/>
      </c>
      <c r="D135" s="7" t="str">
        <f>IF(E135="","",Lists!$J$2)</f>
        <v/>
      </c>
      <c r="U135" s="7" t="str">
        <f>IF(A135="","",SUMIF(Effort!$A:$A,A135,Effort!$G:$G))</f>
        <v/>
      </c>
      <c r="V135" s="7" t="str">
        <f t="shared" si="1"/>
        <v/>
      </c>
      <c r="W135" s="6"/>
    </row>
    <row r="136" ht="15.75" customHeight="1">
      <c r="C136" s="7" t="str">
        <f>IF(B136="","",IFERROR(VLOOKUP(B136,Scope_Library!$A:$G,7,FALSE),"MISSING"))</f>
        <v/>
      </c>
      <c r="D136" s="7" t="str">
        <f>IF(E136="","",Lists!$J$2)</f>
        <v/>
      </c>
      <c r="U136" s="7" t="str">
        <f>IF(A136="","",SUMIF(Effort!$A:$A,A136,Effort!$G:$G))</f>
        <v/>
      </c>
      <c r="V136" s="7" t="str">
        <f t="shared" si="1"/>
        <v/>
      </c>
      <c r="W136" s="6"/>
    </row>
    <row r="137" ht="15.75" customHeight="1">
      <c r="C137" s="7" t="str">
        <f>IF(B137="","",IFERROR(VLOOKUP(B137,Scope_Library!$A:$G,7,FALSE),"MISSING"))</f>
        <v/>
      </c>
      <c r="D137" s="7" t="str">
        <f>IF(E137="","",Lists!$J$2)</f>
        <v/>
      </c>
      <c r="U137" s="7" t="str">
        <f>IF(A137="","",SUMIF(Effort!$A:$A,A137,Effort!$G:$G))</f>
        <v/>
      </c>
      <c r="V137" s="7" t="str">
        <f t="shared" si="1"/>
        <v/>
      </c>
      <c r="W137" s="6"/>
    </row>
    <row r="138" ht="15.75" customHeight="1">
      <c r="C138" s="7" t="str">
        <f>IF(B138="","",IFERROR(VLOOKUP(B138,Scope_Library!$A:$G,7,FALSE),"MISSING"))</f>
        <v/>
      </c>
      <c r="D138" s="7" t="str">
        <f>IF(E138="","",Lists!$J$2)</f>
        <v/>
      </c>
      <c r="U138" s="7" t="str">
        <f>IF(A138="","",SUMIF(Effort!$A:$A,A138,Effort!$G:$G))</f>
        <v/>
      </c>
      <c r="V138" s="7" t="str">
        <f t="shared" si="1"/>
        <v/>
      </c>
      <c r="W138" s="6"/>
    </row>
    <row r="139" ht="15.75" customHeight="1">
      <c r="C139" s="7" t="str">
        <f>IF(B139="","",IFERROR(VLOOKUP(B139,Scope_Library!$A:$G,7,FALSE),"MISSING"))</f>
        <v/>
      </c>
      <c r="D139" s="7" t="str">
        <f>IF(E139="","",Lists!$J$2)</f>
        <v/>
      </c>
      <c r="U139" s="7" t="str">
        <f>IF(A139="","",SUMIF(Effort!$A:$A,A139,Effort!$G:$G))</f>
        <v/>
      </c>
      <c r="V139" s="7" t="str">
        <f t="shared" si="1"/>
        <v/>
      </c>
      <c r="W139" s="6"/>
    </row>
    <row r="140" ht="15.75" customHeight="1">
      <c r="C140" s="7" t="str">
        <f>IF(B140="","",IFERROR(VLOOKUP(B140,Scope_Library!$A:$G,7,FALSE),"MISSING"))</f>
        <v/>
      </c>
      <c r="D140" s="7" t="str">
        <f>IF(E140="","",Lists!$J$2)</f>
        <v/>
      </c>
      <c r="U140" s="7" t="str">
        <f>IF(A140="","",SUMIF(Effort!$A:$A,A140,Effort!$G:$G))</f>
        <v/>
      </c>
      <c r="V140" s="7" t="str">
        <f t="shared" si="1"/>
        <v/>
      </c>
      <c r="W140" s="6"/>
    </row>
    <row r="141" ht="15.75" customHeight="1">
      <c r="C141" s="7" t="str">
        <f>IF(B141="","",IFERROR(VLOOKUP(B141,Scope_Library!$A:$G,7,FALSE),"MISSING"))</f>
        <v/>
      </c>
      <c r="D141" s="7" t="str">
        <f>IF(E141="","",Lists!$J$2)</f>
        <v/>
      </c>
      <c r="U141" s="7" t="str">
        <f>IF(A141="","",SUMIF(Effort!$A:$A,A141,Effort!$G:$G))</f>
        <v/>
      </c>
      <c r="V141" s="7" t="str">
        <f t="shared" si="1"/>
        <v/>
      </c>
      <c r="W141" s="6"/>
    </row>
    <row r="142" ht="15.75" customHeight="1">
      <c r="C142" s="7" t="str">
        <f>IF(B142="","",IFERROR(VLOOKUP(B142,Scope_Library!$A:$G,7,FALSE),"MISSING"))</f>
        <v/>
      </c>
      <c r="D142" s="7" t="str">
        <f>IF(E142="","",Lists!$J$2)</f>
        <v/>
      </c>
      <c r="U142" s="7" t="str">
        <f>IF(A142="","",SUMIF(Effort!$A:$A,A142,Effort!$G:$G))</f>
        <v/>
      </c>
      <c r="V142" s="7" t="str">
        <f t="shared" si="1"/>
        <v/>
      </c>
      <c r="W142" s="6"/>
    </row>
    <row r="143" ht="15.75" customHeight="1">
      <c r="C143" s="7" t="str">
        <f>IF(B143="","",IFERROR(VLOOKUP(B143,Scope_Library!$A:$G,7,FALSE),"MISSING"))</f>
        <v/>
      </c>
      <c r="D143" s="7" t="str">
        <f>IF(E143="","",Lists!$J$2)</f>
        <v/>
      </c>
      <c r="U143" s="7" t="str">
        <f>IF(A143="","",SUMIF(Effort!$A:$A,A143,Effort!$G:$G))</f>
        <v/>
      </c>
      <c r="V143" s="7" t="str">
        <f t="shared" si="1"/>
        <v/>
      </c>
      <c r="W143" s="6"/>
    </row>
    <row r="144" ht="15.75" customHeight="1">
      <c r="C144" s="7" t="str">
        <f>IF(B144="","",IFERROR(VLOOKUP(B144,Scope_Library!$A:$G,7,FALSE),"MISSING"))</f>
        <v/>
      </c>
      <c r="D144" s="7" t="str">
        <f>IF(E144="","",Lists!$J$2)</f>
        <v/>
      </c>
      <c r="U144" s="7" t="str">
        <f>IF(A144="","",SUMIF(Effort!$A:$A,A144,Effort!$G:$G))</f>
        <v/>
      </c>
      <c r="V144" s="7" t="str">
        <f t="shared" si="1"/>
        <v/>
      </c>
      <c r="W144" s="6"/>
    </row>
    <row r="145" ht="15.75" customHeight="1">
      <c r="C145" s="7" t="str">
        <f>IF(B145="","",IFERROR(VLOOKUP(B145,Scope_Library!$A:$G,7,FALSE),"MISSING"))</f>
        <v/>
      </c>
      <c r="D145" s="7" t="str">
        <f>IF(E145="","",Lists!$J$2)</f>
        <v/>
      </c>
      <c r="U145" s="7" t="str">
        <f>IF(A145="","",SUMIF(Effort!$A:$A,A145,Effort!$G:$G))</f>
        <v/>
      </c>
      <c r="V145" s="7" t="str">
        <f t="shared" si="1"/>
        <v/>
      </c>
      <c r="W145" s="6"/>
    </row>
    <row r="146" ht="15.75" customHeight="1">
      <c r="C146" s="7" t="str">
        <f>IF(B146="","",IFERROR(VLOOKUP(B146,Scope_Library!$A:$G,7,FALSE),"MISSING"))</f>
        <v/>
      </c>
      <c r="D146" s="7" t="str">
        <f>IF(E146="","",Lists!$J$2)</f>
        <v/>
      </c>
      <c r="U146" s="7" t="str">
        <f>IF(A146="","",SUMIF(Effort!$A:$A,A146,Effort!$G:$G))</f>
        <v/>
      </c>
      <c r="V146" s="7" t="str">
        <f t="shared" si="1"/>
        <v/>
      </c>
      <c r="W146" s="6"/>
    </row>
    <row r="147" ht="15.75" customHeight="1">
      <c r="C147" s="7" t="str">
        <f>IF(B147="","",IFERROR(VLOOKUP(B147,Scope_Library!$A:$G,7,FALSE),"MISSING"))</f>
        <v/>
      </c>
      <c r="D147" s="7" t="str">
        <f>IF(E147="","",Lists!$J$2)</f>
        <v/>
      </c>
      <c r="U147" s="7" t="str">
        <f>IF(A147="","",SUMIF(Effort!$A:$A,A147,Effort!$G:$G))</f>
        <v/>
      </c>
      <c r="V147" s="7" t="str">
        <f t="shared" si="1"/>
        <v/>
      </c>
      <c r="W147" s="6"/>
    </row>
    <row r="148" ht="15.75" customHeight="1">
      <c r="C148" s="7" t="str">
        <f>IF(B148="","",IFERROR(VLOOKUP(B148,Scope_Library!$A:$G,7,FALSE),"MISSING"))</f>
        <v/>
      </c>
      <c r="D148" s="7" t="str">
        <f>IF(E148="","",Lists!$J$2)</f>
        <v/>
      </c>
      <c r="U148" s="7" t="str">
        <f>IF(A148="","",SUMIF(Effort!$A:$A,A148,Effort!$G:$G))</f>
        <v/>
      </c>
      <c r="V148" s="7" t="str">
        <f t="shared" si="1"/>
        <v/>
      </c>
      <c r="W148" s="6"/>
    </row>
    <row r="149" ht="15.75" customHeight="1">
      <c r="C149" s="7" t="str">
        <f>IF(B149="","",IFERROR(VLOOKUP(B149,Scope_Library!$A:$G,7,FALSE),"MISSING"))</f>
        <v/>
      </c>
      <c r="D149" s="7" t="str">
        <f>IF(E149="","",Lists!$J$2)</f>
        <v/>
      </c>
      <c r="U149" s="7" t="str">
        <f>IF(A149="","",SUMIF(Effort!$A:$A,A149,Effort!$G:$G))</f>
        <v/>
      </c>
      <c r="V149" s="7" t="str">
        <f t="shared" si="1"/>
        <v/>
      </c>
      <c r="W149" s="6"/>
    </row>
    <row r="150" ht="15.75" customHeight="1">
      <c r="C150" s="7" t="str">
        <f>IF(B150="","",IFERROR(VLOOKUP(B150,Scope_Library!$A:$G,7,FALSE),"MISSING"))</f>
        <v/>
      </c>
      <c r="D150" s="7" t="str">
        <f>IF(E150="","",Lists!$J$2)</f>
        <v/>
      </c>
      <c r="U150" s="7" t="str">
        <f>IF(A150="","",SUMIF(Effort!$A:$A,A150,Effort!$G:$G))</f>
        <v/>
      </c>
      <c r="V150" s="7" t="str">
        <f t="shared" si="1"/>
        <v/>
      </c>
      <c r="W150" s="6"/>
    </row>
    <row r="151" ht="15.75" customHeight="1">
      <c r="C151" s="7" t="str">
        <f>IF(B151="","",IFERROR(VLOOKUP(B151,Scope_Library!$A:$G,7,FALSE),"MISSING"))</f>
        <v/>
      </c>
      <c r="D151" s="7" t="str">
        <f>IF(E151="","",Lists!$J$2)</f>
        <v/>
      </c>
      <c r="U151" s="7" t="str">
        <f>IF(A151="","",SUMIF(Effort!$A:$A,A151,Effort!$G:$G))</f>
        <v/>
      </c>
      <c r="V151" s="7" t="str">
        <f t="shared" si="1"/>
        <v/>
      </c>
      <c r="W151" s="6"/>
    </row>
    <row r="152" ht="15.75" customHeight="1">
      <c r="C152" s="7" t="str">
        <f>IF(B152="","",IFERROR(VLOOKUP(B152,Scope_Library!$A:$G,7,FALSE),"MISSING"))</f>
        <v/>
      </c>
      <c r="D152" s="7" t="str">
        <f>IF(E152="","",Lists!$J$2)</f>
        <v/>
      </c>
      <c r="U152" s="7" t="str">
        <f>IF(A152="","",SUMIF(Effort!$A:$A,A152,Effort!$G:$G))</f>
        <v/>
      </c>
      <c r="V152" s="7" t="str">
        <f t="shared" si="1"/>
        <v/>
      </c>
      <c r="W152" s="6"/>
    </row>
    <row r="153" ht="15.75" customHeight="1">
      <c r="C153" s="7" t="str">
        <f>IF(B153="","",IFERROR(VLOOKUP(B153,Scope_Library!$A:$G,7,FALSE),"MISSING"))</f>
        <v/>
      </c>
      <c r="D153" s="7" t="str">
        <f>IF(E153="","",Lists!$J$2)</f>
        <v/>
      </c>
      <c r="U153" s="7" t="str">
        <f>IF(A153="","",SUMIF(Effort!$A:$A,A153,Effort!$G:$G))</f>
        <v/>
      </c>
      <c r="V153" s="7" t="str">
        <f t="shared" si="1"/>
        <v/>
      </c>
      <c r="W153" s="6"/>
    </row>
    <row r="154" ht="15.75" customHeight="1">
      <c r="C154" s="7" t="str">
        <f>IF(B154="","",IFERROR(VLOOKUP(B154,Scope_Library!$A:$G,7,FALSE),"MISSING"))</f>
        <v/>
      </c>
      <c r="D154" s="7" t="str">
        <f>IF(E154="","",Lists!$J$2)</f>
        <v/>
      </c>
      <c r="U154" s="7" t="str">
        <f>IF(A154="","",SUMIF(Effort!$A:$A,A154,Effort!$G:$G))</f>
        <v/>
      </c>
      <c r="V154" s="7" t="str">
        <f t="shared" si="1"/>
        <v/>
      </c>
      <c r="W154" s="6"/>
    </row>
    <row r="155" ht="15.75" customHeight="1">
      <c r="C155" s="7" t="str">
        <f>IF(B155="","",IFERROR(VLOOKUP(B155,Scope_Library!$A:$G,7,FALSE),"MISSING"))</f>
        <v/>
      </c>
      <c r="D155" s="7" t="str">
        <f>IF(E155="","",Lists!$J$2)</f>
        <v/>
      </c>
      <c r="U155" s="7" t="str">
        <f>IF(A155="","",SUMIF(Effort!$A:$A,A155,Effort!$G:$G))</f>
        <v/>
      </c>
      <c r="V155" s="7" t="str">
        <f t="shared" si="1"/>
        <v/>
      </c>
      <c r="W155" s="6"/>
    </row>
    <row r="156" ht="15.75" customHeight="1">
      <c r="C156" s="7" t="str">
        <f>IF(B156="","",IFERROR(VLOOKUP(B156,Scope_Library!$A:$G,7,FALSE),"MISSING"))</f>
        <v/>
      </c>
      <c r="D156" s="7" t="str">
        <f>IF(E156="","",Lists!$J$2)</f>
        <v/>
      </c>
      <c r="U156" s="7" t="str">
        <f>IF(A156="","",SUMIF(Effort!$A:$A,A156,Effort!$G:$G))</f>
        <v/>
      </c>
      <c r="V156" s="7" t="str">
        <f t="shared" si="1"/>
        <v/>
      </c>
      <c r="W156" s="6"/>
    </row>
    <row r="157" ht="15.75" customHeight="1">
      <c r="C157" s="7" t="str">
        <f>IF(B157="","",IFERROR(VLOOKUP(B157,Scope_Library!$A:$G,7,FALSE),"MISSING"))</f>
        <v/>
      </c>
      <c r="D157" s="7" t="str">
        <f>IF(E157="","",Lists!$J$2)</f>
        <v/>
      </c>
      <c r="U157" s="7" t="str">
        <f>IF(A157="","",SUMIF(Effort!$A:$A,A157,Effort!$G:$G))</f>
        <v/>
      </c>
      <c r="V157" s="7" t="str">
        <f t="shared" si="1"/>
        <v/>
      </c>
      <c r="W157" s="6"/>
    </row>
    <row r="158" ht="15.75" customHeight="1">
      <c r="C158" s="7" t="str">
        <f>IF(B158="","",IFERROR(VLOOKUP(B158,Scope_Library!$A:$G,7,FALSE),"MISSING"))</f>
        <v/>
      </c>
      <c r="D158" s="7" t="str">
        <f>IF(E158="","",Lists!$J$2)</f>
        <v/>
      </c>
      <c r="U158" s="7" t="str">
        <f>IF(A158="","",SUMIF(Effort!$A:$A,A158,Effort!$G:$G))</f>
        <v/>
      </c>
      <c r="V158" s="7" t="str">
        <f t="shared" si="1"/>
        <v/>
      </c>
      <c r="W158" s="6"/>
    </row>
    <row r="159" ht="15.75" customHeight="1">
      <c r="C159" s="7" t="str">
        <f>IF(B159="","",IFERROR(VLOOKUP(B159,Scope_Library!$A:$G,7,FALSE),"MISSING"))</f>
        <v/>
      </c>
      <c r="D159" s="7" t="str">
        <f>IF(E159="","",Lists!$J$2)</f>
        <v/>
      </c>
      <c r="U159" s="7" t="str">
        <f>IF(A159="","",SUMIF(Effort!$A:$A,A159,Effort!$G:$G))</f>
        <v/>
      </c>
      <c r="V159" s="7" t="str">
        <f t="shared" si="1"/>
        <v/>
      </c>
      <c r="W159" s="6"/>
    </row>
    <row r="160" ht="15.75" customHeight="1">
      <c r="C160" s="7" t="str">
        <f>IF(B160="","",IFERROR(VLOOKUP(B160,Scope_Library!$A:$G,7,FALSE),"MISSING"))</f>
        <v/>
      </c>
      <c r="D160" s="7" t="str">
        <f>IF(E160="","",Lists!$J$2)</f>
        <v/>
      </c>
      <c r="U160" s="7" t="str">
        <f>IF(A160="","",SUMIF(Effort!$A:$A,A160,Effort!$G:$G))</f>
        <v/>
      </c>
      <c r="V160" s="7" t="str">
        <f t="shared" si="1"/>
        <v/>
      </c>
      <c r="W160" s="6"/>
    </row>
    <row r="161" ht="15.75" customHeight="1">
      <c r="C161" s="7" t="str">
        <f>IF(B161="","",IFERROR(VLOOKUP(B161,Scope_Library!$A:$G,7,FALSE),"MISSING"))</f>
        <v/>
      </c>
      <c r="D161" s="7" t="str">
        <f>IF(E161="","",Lists!$J$2)</f>
        <v/>
      </c>
      <c r="U161" s="7" t="str">
        <f>IF(A161="","",SUMIF(Effort!$A:$A,A161,Effort!$G:$G))</f>
        <v/>
      </c>
      <c r="V161" s="7" t="str">
        <f t="shared" si="1"/>
        <v/>
      </c>
      <c r="W161" s="6"/>
    </row>
    <row r="162" ht="15.75" customHeight="1">
      <c r="C162" s="7" t="str">
        <f>IF(B162="","",IFERROR(VLOOKUP(B162,Scope_Library!$A:$G,7,FALSE),"MISSING"))</f>
        <v/>
      </c>
      <c r="D162" s="7" t="str">
        <f>IF(E162="","",Lists!$J$2)</f>
        <v/>
      </c>
      <c r="U162" s="7" t="str">
        <f>IF(A162="","",SUMIF(Effort!$A:$A,A162,Effort!$G:$G))</f>
        <v/>
      </c>
      <c r="V162" s="7" t="str">
        <f t="shared" si="1"/>
        <v/>
      </c>
      <c r="W162" s="6"/>
    </row>
    <row r="163" ht="15.75" customHeight="1">
      <c r="C163" s="7" t="str">
        <f>IF(B163="","",IFERROR(VLOOKUP(B163,Scope_Library!$A:$G,7,FALSE),"MISSING"))</f>
        <v/>
      </c>
      <c r="D163" s="7" t="str">
        <f>IF(E163="","",Lists!$J$2)</f>
        <v/>
      </c>
      <c r="U163" s="7" t="str">
        <f>IF(A163="","",SUMIF(Effort!$A:$A,A163,Effort!$G:$G))</f>
        <v/>
      </c>
      <c r="V163" s="7" t="str">
        <f t="shared" si="1"/>
        <v/>
      </c>
      <c r="W163" s="6"/>
    </row>
    <row r="164" ht="15.75" customHeight="1">
      <c r="C164" s="7" t="str">
        <f>IF(B164="","",IFERROR(VLOOKUP(B164,Scope_Library!$A:$G,7,FALSE),"MISSING"))</f>
        <v/>
      </c>
      <c r="D164" s="7" t="str">
        <f>IF(E164="","",Lists!$J$2)</f>
        <v/>
      </c>
      <c r="U164" s="7" t="str">
        <f>IF(A164="","",SUMIF(Effort!$A:$A,A164,Effort!$G:$G))</f>
        <v/>
      </c>
      <c r="V164" s="7" t="str">
        <f t="shared" si="1"/>
        <v/>
      </c>
      <c r="W164" s="6"/>
    </row>
    <row r="165" ht="15.75" customHeight="1">
      <c r="C165" s="7" t="str">
        <f>IF(B165="","",IFERROR(VLOOKUP(B165,Scope_Library!$A:$G,7,FALSE),"MISSING"))</f>
        <v/>
      </c>
      <c r="D165" s="7" t="str">
        <f>IF(E165="","",Lists!$J$2)</f>
        <v/>
      </c>
      <c r="U165" s="7" t="str">
        <f>IF(A165="","",SUMIF(Effort!$A:$A,A165,Effort!$G:$G))</f>
        <v/>
      </c>
      <c r="V165" s="7" t="str">
        <f t="shared" si="1"/>
        <v/>
      </c>
      <c r="W165" s="6"/>
    </row>
    <row r="166" ht="15.75" customHeight="1">
      <c r="C166" s="7" t="str">
        <f>IF(B166="","",IFERROR(VLOOKUP(B166,Scope_Library!$A:$G,7,FALSE),"MISSING"))</f>
        <v/>
      </c>
      <c r="D166" s="7" t="str">
        <f>IF(E166="","",Lists!$J$2)</f>
        <v/>
      </c>
      <c r="U166" s="7" t="str">
        <f>IF(A166="","",SUMIF(Effort!$A:$A,A166,Effort!$G:$G))</f>
        <v/>
      </c>
      <c r="V166" s="7" t="str">
        <f t="shared" si="1"/>
        <v/>
      </c>
      <c r="W166" s="6"/>
    </row>
    <row r="167" ht="15.75" customHeight="1">
      <c r="C167" s="7" t="str">
        <f>IF(B167="","",IFERROR(VLOOKUP(B167,Scope_Library!$A:$G,7,FALSE),"MISSING"))</f>
        <v/>
      </c>
      <c r="D167" s="7" t="str">
        <f>IF(E167="","",Lists!$J$2)</f>
        <v/>
      </c>
      <c r="U167" s="7" t="str">
        <f>IF(A167="","",SUMIF(Effort!$A:$A,A167,Effort!$G:$G))</f>
        <v/>
      </c>
      <c r="V167" s="7" t="str">
        <f t="shared" si="1"/>
        <v/>
      </c>
      <c r="W167" s="6"/>
    </row>
    <row r="168" ht="15.75" customHeight="1">
      <c r="C168" s="7" t="str">
        <f>IF(B168="","",IFERROR(VLOOKUP(B168,Scope_Library!$A:$G,7,FALSE),"MISSING"))</f>
        <v/>
      </c>
      <c r="D168" s="7" t="str">
        <f>IF(E168="","",Lists!$J$2)</f>
        <v/>
      </c>
      <c r="U168" s="7" t="str">
        <f>IF(A168="","",SUMIF(Effort!$A:$A,A168,Effort!$G:$G))</f>
        <v/>
      </c>
      <c r="V168" s="7" t="str">
        <f t="shared" si="1"/>
        <v/>
      </c>
      <c r="W168" s="6"/>
    </row>
    <row r="169" ht="15.75" customHeight="1">
      <c r="C169" s="7" t="str">
        <f>IF(B169="","",IFERROR(VLOOKUP(B169,Scope_Library!$A:$G,7,FALSE),"MISSING"))</f>
        <v/>
      </c>
      <c r="D169" s="7" t="str">
        <f>IF(E169="","",Lists!$J$2)</f>
        <v/>
      </c>
      <c r="U169" s="7" t="str">
        <f>IF(A169="","",SUMIF(Effort!$A:$A,A169,Effort!$G:$G))</f>
        <v/>
      </c>
      <c r="V169" s="7" t="str">
        <f t="shared" si="1"/>
        <v/>
      </c>
      <c r="W169" s="6"/>
    </row>
    <row r="170" ht="15.75" customHeight="1">
      <c r="C170" s="7" t="str">
        <f>IF(B170="","",IFERROR(VLOOKUP(B170,Scope_Library!$A:$G,7,FALSE),"MISSING"))</f>
        <v/>
      </c>
      <c r="D170" s="7" t="str">
        <f>IF(E170="","",Lists!$J$2)</f>
        <v/>
      </c>
      <c r="U170" s="7" t="str">
        <f>IF(A170="","",SUMIF(Effort!$A:$A,A170,Effort!$G:$G))</f>
        <v/>
      </c>
      <c r="V170" s="7" t="str">
        <f t="shared" si="1"/>
        <v/>
      </c>
      <c r="W170" s="6"/>
    </row>
    <row r="171" ht="15.75" customHeight="1">
      <c r="C171" s="7" t="str">
        <f>IF(B171="","",IFERROR(VLOOKUP(B171,Scope_Library!$A:$G,7,FALSE),"MISSING"))</f>
        <v/>
      </c>
      <c r="D171" s="7" t="str">
        <f>IF(E171="","",Lists!$J$2)</f>
        <v/>
      </c>
      <c r="U171" s="7" t="str">
        <f>IF(A171="","",SUMIF(Effort!$A:$A,A171,Effort!$G:$G))</f>
        <v/>
      </c>
      <c r="V171" s="7" t="str">
        <f t="shared" si="1"/>
        <v/>
      </c>
      <c r="W171" s="6"/>
    </row>
    <row r="172" ht="15.75" customHeight="1">
      <c r="C172" s="7" t="str">
        <f>IF(B172="","",IFERROR(VLOOKUP(B172,Scope_Library!$A:$G,7,FALSE),"MISSING"))</f>
        <v/>
      </c>
      <c r="D172" s="7" t="str">
        <f>IF(E172="","",Lists!$J$2)</f>
        <v/>
      </c>
      <c r="U172" s="7" t="str">
        <f>IF(A172="","",SUMIF(Effort!$A:$A,A172,Effort!$G:$G))</f>
        <v/>
      </c>
      <c r="V172" s="7" t="str">
        <f t="shared" si="1"/>
        <v/>
      </c>
      <c r="W172" s="6"/>
    </row>
    <row r="173" ht="15.75" customHeight="1">
      <c r="C173" s="7" t="str">
        <f>IF(B173="","",IFERROR(VLOOKUP(B173,Scope_Library!$A:$G,7,FALSE),"MISSING"))</f>
        <v/>
      </c>
      <c r="D173" s="7" t="str">
        <f>IF(E173="","",Lists!$J$2)</f>
        <v/>
      </c>
      <c r="U173" s="7" t="str">
        <f>IF(A173="","",SUMIF(Effort!$A:$A,A173,Effort!$G:$G))</f>
        <v/>
      </c>
      <c r="V173" s="7" t="str">
        <f t="shared" si="1"/>
        <v/>
      </c>
      <c r="W173" s="6"/>
    </row>
    <row r="174" ht="15.75" customHeight="1">
      <c r="C174" s="7" t="str">
        <f>IF(B174="","",IFERROR(VLOOKUP(B174,Scope_Library!$A:$G,7,FALSE),"MISSING"))</f>
        <v/>
      </c>
      <c r="D174" s="7" t="str">
        <f>IF(E174="","",Lists!$J$2)</f>
        <v/>
      </c>
      <c r="U174" s="7" t="str">
        <f>IF(A174="","",SUMIF(Effort!$A:$A,A174,Effort!$G:$G))</f>
        <v/>
      </c>
      <c r="V174" s="7" t="str">
        <f t="shared" si="1"/>
        <v/>
      </c>
      <c r="W174" s="6"/>
    </row>
    <row r="175" ht="15.75" customHeight="1">
      <c r="C175" s="7" t="str">
        <f>IF(B175="","",IFERROR(VLOOKUP(B175,Scope_Library!$A:$G,7,FALSE),"MISSING"))</f>
        <v/>
      </c>
      <c r="D175" s="7" t="str">
        <f>IF(E175="","",Lists!$J$2)</f>
        <v/>
      </c>
      <c r="U175" s="7" t="str">
        <f>IF(A175="","",SUMIF(Effort!$A:$A,A175,Effort!$G:$G))</f>
        <v/>
      </c>
      <c r="V175" s="7" t="str">
        <f t="shared" si="1"/>
        <v/>
      </c>
      <c r="W175" s="6"/>
    </row>
    <row r="176" ht="15.75" customHeight="1">
      <c r="C176" s="7" t="str">
        <f>IF(B176="","",IFERROR(VLOOKUP(B176,Scope_Library!$A:$G,7,FALSE),"MISSING"))</f>
        <v/>
      </c>
      <c r="D176" s="7" t="str">
        <f>IF(E176="","",Lists!$J$2)</f>
        <v/>
      </c>
      <c r="U176" s="7" t="str">
        <f>IF(A176="","",SUMIF(Effort!$A:$A,A176,Effort!$G:$G))</f>
        <v/>
      </c>
      <c r="V176" s="7" t="str">
        <f t="shared" si="1"/>
        <v/>
      </c>
      <c r="W176" s="6"/>
    </row>
    <row r="177" ht="15.75" customHeight="1">
      <c r="C177" s="7" t="str">
        <f>IF(B177="","",IFERROR(VLOOKUP(B177,Scope_Library!$A:$G,7,FALSE),"MISSING"))</f>
        <v/>
      </c>
      <c r="D177" s="7" t="str">
        <f>IF(E177="","",Lists!$J$2)</f>
        <v/>
      </c>
      <c r="U177" s="7" t="str">
        <f>IF(A177="","",SUMIF(Effort!$A:$A,A177,Effort!$G:$G))</f>
        <v/>
      </c>
      <c r="V177" s="7" t="str">
        <f t="shared" si="1"/>
        <v/>
      </c>
      <c r="W177" s="6"/>
    </row>
    <row r="178" ht="15.75" customHeight="1">
      <c r="C178" s="7" t="str">
        <f>IF(B178="","",IFERROR(VLOOKUP(B178,Scope_Library!$A:$G,7,FALSE),"MISSING"))</f>
        <v/>
      </c>
      <c r="D178" s="7" t="str">
        <f>IF(E178="","",Lists!$J$2)</f>
        <v/>
      </c>
      <c r="U178" s="7" t="str">
        <f>IF(A178="","",SUMIF(Effort!$A:$A,A178,Effort!$G:$G))</f>
        <v/>
      </c>
      <c r="V178" s="7" t="str">
        <f t="shared" si="1"/>
        <v/>
      </c>
      <c r="W178" s="6"/>
    </row>
    <row r="179" ht="15.75" customHeight="1">
      <c r="C179" s="7" t="str">
        <f>IF(B179="","",IFERROR(VLOOKUP(B179,Scope_Library!$A:$G,7,FALSE),"MISSING"))</f>
        <v/>
      </c>
      <c r="D179" s="7" t="str">
        <f>IF(E179="","",Lists!$J$2)</f>
        <v/>
      </c>
      <c r="U179" s="7" t="str">
        <f>IF(A179="","",SUMIF(Effort!$A:$A,A179,Effort!$G:$G))</f>
        <v/>
      </c>
      <c r="V179" s="7" t="str">
        <f t="shared" si="1"/>
        <v/>
      </c>
      <c r="W179" s="6"/>
    </row>
    <row r="180" ht="15.75" customHeight="1">
      <c r="C180" s="7" t="str">
        <f>IF(B180="","",IFERROR(VLOOKUP(B180,Scope_Library!$A:$G,7,FALSE),"MISSING"))</f>
        <v/>
      </c>
      <c r="D180" s="7" t="str">
        <f>IF(E180="","",Lists!$J$2)</f>
        <v/>
      </c>
      <c r="U180" s="7" t="str">
        <f>IF(A180="","",SUMIF(Effort!$A:$A,A180,Effort!$G:$G))</f>
        <v/>
      </c>
      <c r="V180" s="7" t="str">
        <f t="shared" si="1"/>
        <v/>
      </c>
      <c r="W180" s="6"/>
    </row>
    <row r="181" ht="15.75" customHeight="1">
      <c r="C181" s="7" t="str">
        <f>IF(B181="","",IFERROR(VLOOKUP(B181,Scope_Library!$A:$G,7,FALSE),"MISSING"))</f>
        <v/>
      </c>
      <c r="D181" s="7" t="str">
        <f>IF(E181="","",Lists!$J$2)</f>
        <v/>
      </c>
      <c r="U181" s="7" t="str">
        <f>IF(A181="","",SUMIF(Effort!$A:$A,A181,Effort!$G:$G))</f>
        <v/>
      </c>
      <c r="V181" s="7" t="str">
        <f t="shared" si="1"/>
        <v/>
      </c>
      <c r="W181" s="6"/>
    </row>
    <row r="182" ht="15.75" customHeight="1">
      <c r="C182" s="7" t="str">
        <f>IF(B182="","",IFERROR(VLOOKUP(B182,Scope_Library!$A:$G,7,FALSE),"MISSING"))</f>
        <v/>
      </c>
      <c r="D182" s="7" t="str">
        <f>IF(E182="","",Lists!$J$2)</f>
        <v/>
      </c>
      <c r="U182" s="7" t="str">
        <f>IF(A182="","",SUMIF(Effort!$A:$A,A182,Effort!$G:$G))</f>
        <v/>
      </c>
      <c r="V182" s="7" t="str">
        <f t="shared" si="1"/>
        <v/>
      </c>
      <c r="W182" s="6"/>
    </row>
    <row r="183" ht="15.75" customHeight="1">
      <c r="C183" s="7" t="str">
        <f>IF(B183="","",IFERROR(VLOOKUP(B183,Scope_Library!$A:$G,7,FALSE),"MISSING"))</f>
        <v/>
      </c>
      <c r="D183" s="7" t="str">
        <f>IF(E183="","",Lists!$J$2)</f>
        <v/>
      </c>
      <c r="U183" s="7" t="str">
        <f>IF(A183="","",SUMIF(Effort!$A:$A,A183,Effort!$G:$G))</f>
        <v/>
      </c>
      <c r="V183" s="7" t="str">
        <f t="shared" si="1"/>
        <v/>
      </c>
      <c r="W183" s="6"/>
    </row>
    <row r="184" ht="15.75" customHeight="1">
      <c r="C184" s="7" t="str">
        <f>IF(B184="","",IFERROR(VLOOKUP(B184,Scope_Library!$A:$G,7,FALSE),"MISSING"))</f>
        <v/>
      </c>
      <c r="D184" s="7" t="str">
        <f>IF(E184="","",Lists!$J$2)</f>
        <v/>
      </c>
      <c r="U184" s="7" t="str">
        <f>IF(A184="","",SUMIF(Effort!$A:$A,A184,Effort!$G:$G))</f>
        <v/>
      </c>
      <c r="V184" s="7" t="str">
        <f t="shared" si="1"/>
        <v/>
      </c>
      <c r="W184" s="6"/>
    </row>
    <row r="185" ht="15.75" customHeight="1">
      <c r="C185" s="7" t="str">
        <f>IF(B185="","",IFERROR(VLOOKUP(B185,Scope_Library!$A:$G,7,FALSE),"MISSING"))</f>
        <v/>
      </c>
      <c r="D185" s="7" t="str">
        <f>IF(E185="","",Lists!$J$2)</f>
        <v/>
      </c>
      <c r="U185" s="7" t="str">
        <f>IF(A185="","",SUMIF(Effort!$A:$A,A185,Effort!$G:$G))</f>
        <v/>
      </c>
      <c r="V185" s="7" t="str">
        <f t="shared" si="1"/>
        <v/>
      </c>
      <c r="W185" s="6"/>
    </row>
    <row r="186" ht="15.75" customHeight="1">
      <c r="C186" s="7" t="str">
        <f>IF(B186="","",IFERROR(VLOOKUP(B186,Scope_Library!$A:$G,7,FALSE),"MISSING"))</f>
        <v/>
      </c>
      <c r="D186" s="7" t="str">
        <f>IF(E186="","",Lists!$J$2)</f>
        <v/>
      </c>
      <c r="U186" s="7" t="str">
        <f>IF(A186="","",SUMIF(Effort!$A:$A,A186,Effort!$G:$G))</f>
        <v/>
      </c>
      <c r="V186" s="7" t="str">
        <f t="shared" si="1"/>
        <v/>
      </c>
      <c r="W186" s="6"/>
    </row>
    <row r="187" ht="15.75" customHeight="1">
      <c r="C187" s="7" t="str">
        <f>IF(B187="","",IFERROR(VLOOKUP(B187,Scope_Library!$A:$G,7,FALSE),"MISSING"))</f>
        <v/>
      </c>
      <c r="D187" s="7" t="str">
        <f>IF(E187="","",Lists!$J$2)</f>
        <v/>
      </c>
      <c r="U187" s="7" t="str">
        <f>IF(A187="","",SUMIF(Effort!$A:$A,A187,Effort!$G:$G))</f>
        <v/>
      </c>
      <c r="V187" s="7" t="str">
        <f t="shared" si="1"/>
        <v/>
      </c>
      <c r="W187" s="6"/>
    </row>
    <row r="188" ht="15.75" customHeight="1">
      <c r="C188" s="7" t="str">
        <f>IF(B188="","",IFERROR(VLOOKUP(B188,Scope_Library!$A:$G,7,FALSE),"MISSING"))</f>
        <v/>
      </c>
      <c r="D188" s="7" t="str">
        <f>IF(E188="","",Lists!$J$2)</f>
        <v/>
      </c>
      <c r="U188" s="7" t="str">
        <f>IF(A188="","",SUMIF(Effort!$A:$A,A188,Effort!$G:$G))</f>
        <v/>
      </c>
      <c r="V188" s="7" t="str">
        <f t="shared" si="1"/>
        <v/>
      </c>
      <c r="W188" s="6"/>
    </row>
    <row r="189" ht="15.75" customHeight="1">
      <c r="C189" s="7" t="str">
        <f>IF(B189="","",IFERROR(VLOOKUP(B189,Scope_Library!$A:$G,7,FALSE),"MISSING"))</f>
        <v/>
      </c>
      <c r="D189" s="7" t="str">
        <f>IF(E189="","",Lists!$J$2)</f>
        <v/>
      </c>
      <c r="U189" s="7" t="str">
        <f>IF(A189="","",SUMIF(Effort!$A:$A,A189,Effort!$G:$G))</f>
        <v/>
      </c>
      <c r="V189" s="7" t="str">
        <f t="shared" si="1"/>
        <v/>
      </c>
      <c r="W189" s="6"/>
    </row>
    <row r="190" ht="15.75" customHeight="1">
      <c r="C190" s="7" t="str">
        <f>IF(B190="","",IFERROR(VLOOKUP(B190,Scope_Library!$A:$G,7,FALSE),"MISSING"))</f>
        <v/>
      </c>
      <c r="D190" s="7" t="str">
        <f>IF(E190="","",Lists!$J$2)</f>
        <v/>
      </c>
      <c r="U190" s="7" t="str">
        <f>IF(A190="","",SUMIF(Effort!$A:$A,A190,Effort!$G:$G))</f>
        <v/>
      </c>
      <c r="V190" s="7" t="str">
        <f t="shared" si="1"/>
        <v/>
      </c>
      <c r="W190" s="6"/>
    </row>
    <row r="191" ht="15.75" customHeight="1">
      <c r="C191" s="7" t="str">
        <f>IF(B191="","",IFERROR(VLOOKUP(B191,Scope_Library!$A:$G,7,FALSE),"MISSING"))</f>
        <v/>
      </c>
      <c r="D191" s="7" t="str">
        <f>IF(E191="","",Lists!$J$2)</f>
        <v/>
      </c>
      <c r="U191" s="7" t="str">
        <f>IF(A191="","",SUMIF(Effort!$A:$A,A191,Effort!$G:$G))</f>
        <v/>
      </c>
      <c r="V191" s="7" t="str">
        <f t="shared" si="1"/>
        <v/>
      </c>
      <c r="W191" s="6"/>
    </row>
    <row r="192" ht="15.75" customHeight="1">
      <c r="C192" s="7" t="str">
        <f>IF(B192="","",IFERROR(VLOOKUP(B192,Scope_Library!$A:$G,7,FALSE),"MISSING"))</f>
        <v/>
      </c>
      <c r="D192" s="7" t="str">
        <f>IF(E192="","",Lists!$J$2)</f>
        <v/>
      </c>
      <c r="U192" s="7" t="str">
        <f>IF(A192="","",SUMIF(Effort!$A:$A,A192,Effort!$G:$G))</f>
        <v/>
      </c>
      <c r="V192" s="7" t="str">
        <f t="shared" si="1"/>
        <v/>
      </c>
      <c r="W192" s="6"/>
    </row>
    <row r="193" ht="15.75" customHeight="1">
      <c r="C193" s="7" t="str">
        <f>IF(B193="","",IFERROR(VLOOKUP(B193,Scope_Library!$A:$G,7,FALSE),"MISSING"))</f>
        <v/>
      </c>
      <c r="D193" s="7" t="str">
        <f>IF(E193="","",Lists!$J$2)</f>
        <v/>
      </c>
      <c r="U193" s="7" t="str">
        <f>IF(A193="","",SUMIF(Effort!$A:$A,A193,Effort!$G:$G))</f>
        <v/>
      </c>
      <c r="V193" s="7" t="str">
        <f t="shared" si="1"/>
        <v/>
      </c>
      <c r="W193" s="6"/>
    </row>
    <row r="194" ht="15.75" customHeight="1">
      <c r="C194" s="7" t="str">
        <f>IF(B194="","",IFERROR(VLOOKUP(B194,Scope_Library!$A:$G,7,FALSE),"MISSING"))</f>
        <v/>
      </c>
      <c r="D194" s="7" t="str">
        <f>IF(E194="","",Lists!$J$2)</f>
        <v/>
      </c>
      <c r="U194" s="7" t="str">
        <f>IF(A194="","",SUMIF(Effort!$A:$A,A194,Effort!$G:$G))</f>
        <v/>
      </c>
      <c r="V194" s="7" t="str">
        <f t="shared" si="1"/>
        <v/>
      </c>
      <c r="W194" s="6"/>
    </row>
    <row r="195" ht="15.75" customHeight="1">
      <c r="C195" s="7" t="str">
        <f>IF(B195="","",IFERROR(VLOOKUP(B195,Scope_Library!$A:$G,7,FALSE),"MISSING"))</f>
        <v/>
      </c>
      <c r="D195" s="7" t="str">
        <f>IF(E195="","",Lists!$J$2)</f>
        <v/>
      </c>
      <c r="U195" s="7" t="str">
        <f>IF(A195="","",SUMIF(Effort!$A:$A,A195,Effort!$G:$G))</f>
        <v/>
      </c>
      <c r="V195" s="7" t="str">
        <f t="shared" si="1"/>
        <v/>
      </c>
      <c r="W195" s="6"/>
    </row>
    <row r="196" ht="15.75" customHeight="1">
      <c r="C196" s="7" t="str">
        <f>IF(B196="","",IFERROR(VLOOKUP(B196,Scope_Library!$A:$G,7,FALSE),"MISSING"))</f>
        <v/>
      </c>
      <c r="D196" s="7" t="str">
        <f>IF(E196="","",Lists!$J$2)</f>
        <v/>
      </c>
      <c r="U196" s="7" t="str">
        <f>IF(A196="","",SUMIF(Effort!$A:$A,A196,Effort!$G:$G))</f>
        <v/>
      </c>
      <c r="V196" s="7" t="str">
        <f t="shared" si="1"/>
        <v/>
      </c>
      <c r="W196" s="6"/>
    </row>
    <row r="197" ht="15.75" customHeight="1">
      <c r="C197" s="7" t="str">
        <f>IF(B197="","",IFERROR(VLOOKUP(B197,Scope_Library!$A:$G,7,FALSE),"MISSING"))</f>
        <v/>
      </c>
      <c r="D197" s="7" t="str">
        <f>IF(E197="","",Lists!$J$2)</f>
        <v/>
      </c>
      <c r="U197" s="7" t="str">
        <f>IF(A197="","",SUMIF(Effort!$A:$A,A197,Effort!$G:$G))</f>
        <v/>
      </c>
      <c r="V197" s="7" t="str">
        <f t="shared" si="1"/>
        <v/>
      </c>
      <c r="W197" s="6"/>
    </row>
    <row r="198" ht="15.75" customHeight="1">
      <c r="C198" s="7" t="str">
        <f>IF(B198="","",IFERROR(VLOOKUP(B198,Scope_Library!$A:$G,7,FALSE),"MISSING"))</f>
        <v/>
      </c>
      <c r="D198" s="7" t="str">
        <f>IF(E198="","",Lists!$J$2)</f>
        <v/>
      </c>
      <c r="U198" s="7" t="str">
        <f>IF(A198="","",SUMIF(Effort!$A:$A,A198,Effort!$G:$G))</f>
        <v/>
      </c>
      <c r="V198" s="7" t="str">
        <f t="shared" si="1"/>
        <v/>
      </c>
      <c r="W198" s="6"/>
    </row>
    <row r="199" ht="15.75" customHeight="1">
      <c r="C199" s="7" t="str">
        <f>IF(B199="","",IFERROR(VLOOKUP(B199,Scope_Library!$A:$G,7,FALSE),"MISSING"))</f>
        <v/>
      </c>
      <c r="D199" s="7" t="str">
        <f>IF(E199="","",Lists!$J$2)</f>
        <v/>
      </c>
      <c r="U199" s="7" t="str">
        <f>IF(A199="","",SUMIF(Effort!$A:$A,A199,Effort!$G:$G))</f>
        <v/>
      </c>
      <c r="V199" s="7" t="str">
        <f t="shared" si="1"/>
        <v/>
      </c>
      <c r="W199" s="6"/>
    </row>
    <row r="200" ht="15.75" customHeight="1">
      <c r="C200" s="7" t="str">
        <f>IF(B200="","",IFERROR(VLOOKUP(B200,Scope_Library!$A:$G,7,FALSE),"MISSING"))</f>
        <v/>
      </c>
      <c r="D200" s="7" t="str">
        <f>IF(E200="","",Lists!$J$2)</f>
        <v/>
      </c>
      <c r="U200" s="7" t="str">
        <f>IF(A200="","",SUMIF(Effort!$A:$A,A200,Effort!$G:$G))</f>
        <v/>
      </c>
      <c r="V200" s="7" t="str">
        <f t="shared" si="1"/>
        <v/>
      </c>
      <c r="W200" s="6"/>
    </row>
    <row r="201" ht="15.75" customHeight="1">
      <c r="C201" s="7" t="str">
        <f>IF(B201="","",IFERROR(VLOOKUP(B201,Scope_Library!$A:$G,7,FALSE),"MISSING"))</f>
        <v/>
      </c>
      <c r="D201" s="7" t="str">
        <f>IF(E201="","",Lists!$J$2)</f>
        <v/>
      </c>
      <c r="U201" s="7" t="str">
        <f>IF(A201="","",SUMIF(Effort!$A:$A,A201,Effort!$G:$G))</f>
        <v/>
      </c>
      <c r="V201" s="7" t="str">
        <f t="shared" si="1"/>
        <v/>
      </c>
      <c r="W201" s="6"/>
    </row>
    <row r="202" ht="15.75" customHeight="1">
      <c r="C202" s="7" t="str">
        <f>IF(B202="","",IFERROR(VLOOKUP(B202,Scope_Library!$A:$G,7,FALSE),"MISSING"))</f>
        <v/>
      </c>
      <c r="D202" s="7" t="str">
        <f>IF(E202="","",Lists!$J$2)</f>
        <v/>
      </c>
      <c r="U202" s="7" t="str">
        <f>IF(A202="","",SUMIF(Effort!$A:$A,A202,Effort!$G:$G))</f>
        <v/>
      </c>
      <c r="V202" s="7" t="str">
        <f t="shared" si="1"/>
        <v/>
      </c>
      <c r="W202" s="6"/>
    </row>
    <row r="203" ht="15.75" customHeight="1">
      <c r="C203" s="7" t="str">
        <f>IF(B203="","",IFERROR(VLOOKUP(B203,Scope_Library!$A:$G,7,FALSE),"MISSING"))</f>
        <v/>
      </c>
      <c r="D203" s="7" t="str">
        <f>IF(E203="","",Lists!$J$2)</f>
        <v/>
      </c>
      <c r="U203" s="7" t="str">
        <f>IF(A203="","",SUMIF(Effort!$A:$A,A203,Effort!$G:$G))</f>
        <v/>
      </c>
      <c r="V203" s="7" t="str">
        <f t="shared" si="1"/>
        <v/>
      </c>
      <c r="W203" s="6"/>
    </row>
    <row r="204" ht="15.75" customHeight="1">
      <c r="C204" s="7" t="str">
        <f>IF(B204="","",IFERROR(VLOOKUP(B204,Scope_Library!$A:$G,7,FALSE),"MISSING"))</f>
        <v/>
      </c>
      <c r="D204" s="7" t="str">
        <f>IF(E204="","",Lists!$J$2)</f>
        <v/>
      </c>
      <c r="U204" s="7" t="str">
        <f>IF(A204="","",SUMIF(Effort!$A:$A,A204,Effort!$G:$G))</f>
        <v/>
      </c>
      <c r="V204" s="7" t="str">
        <f t="shared" si="1"/>
        <v/>
      </c>
      <c r="W204" s="6"/>
    </row>
    <row r="205" ht="15.75" customHeight="1">
      <c r="C205" s="7" t="str">
        <f>IF(B205="","",IFERROR(VLOOKUP(B205,Scope_Library!$A:$G,7,FALSE),"MISSING"))</f>
        <v/>
      </c>
      <c r="D205" s="7" t="str">
        <f>IF(E205="","",Lists!$J$2)</f>
        <v/>
      </c>
      <c r="U205" s="7" t="str">
        <f>IF(A205="","",SUMIF(Effort!$A:$A,A205,Effort!$G:$G))</f>
        <v/>
      </c>
      <c r="V205" s="7" t="str">
        <f t="shared" si="1"/>
        <v/>
      </c>
      <c r="W205" s="6"/>
    </row>
    <row r="206" ht="15.75" customHeight="1">
      <c r="C206" s="7" t="str">
        <f>IF(B206="","",IFERROR(VLOOKUP(B206,Scope_Library!$A:$G,7,FALSE),"MISSING"))</f>
        <v/>
      </c>
      <c r="D206" s="7" t="str">
        <f>IF(E206="","",Lists!$J$2)</f>
        <v/>
      </c>
      <c r="U206" s="7" t="str">
        <f>IF(A206="","",SUMIF(Effort!$A:$A,A206,Effort!$G:$G))</f>
        <v/>
      </c>
      <c r="V206" s="7" t="str">
        <f t="shared" si="1"/>
        <v/>
      </c>
      <c r="W206" s="6"/>
    </row>
    <row r="207" ht="15.75" customHeight="1">
      <c r="C207" s="7" t="str">
        <f>IF(B207="","",IFERROR(VLOOKUP(B207,Scope_Library!$A:$G,7,FALSE),"MISSING"))</f>
        <v/>
      </c>
      <c r="D207" s="7" t="str">
        <f>IF(E207="","",Lists!$J$2)</f>
        <v/>
      </c>
      <c r="U207" s="7" t="str">
        <f>IF(A207="","",SUMIF(Effort!$A:$A,A207,Effort!$G:$G))</f>
        <v/>
      </c>
      <c r="V207" s="7" t="str">
        <f t="shared" si="1"/>
        <v/>
      </c>
      <c r="W207" s="6"/>
    </row>
    <row r="208" ht="15.75" customHeight="1">
      <c r="C208" s="7" t="str">
        <f>IF(B208="","",IFERROR(VLOOKUP(B208,Scope_Library!$A:$G,7,FALSE),"MISSING"))</f>
        <v/>
      </c>
      <c r="D208" s="7" t="str">
        <f>IF(E208="","",Lists!$J$2)</f>
        <v/>
      </c>
      <c r="U208" s="7" t="str">
        <f>IF(A208="","",SUMIF(Effort!$A:$A,A208,Effort!$G:$G))</f>
        <v/>
      </c>
      <c r="V208" s="7" t="str">
        <f t="shared" si="1"/>
        <v/>
      </c>
      <c r="W208" s="6"/>
    </row>
    <row r="209" ht="15.75" customHeight="1">
      <c r="C209" s="7" t="str">
        <f>IF(B209="","",IFERROR(VLOOKUP(B209,Scope_Library!$A:$G,7,FALSE),"MISSING"))</f>
        <v/>
      </c>
      <c r="D209" s="7" t="str">
        <f>IF(E209="","",Lists!$J$2)</f>
        <v/>
      </c>
      <c r="U209" s="7" t="str">
        <f>IF(A209="","",SUMIF(Effort!$A:$A,A209,Effort!$G:$G))</f>
        <v/>
      </c>
      <c r="V209" s="7" t="str">
        <f t="shared" si="1"/>
        <v/>
      </c>
      <c r="W209" s="6"/>
    </row>
    <row r="210" ht="15.75" customHeight="1">
      <c r="C210" s="7" t="str">
        <f>IF(B210="","",IFERROR(VLOOKUP(B210,Scope_Library!$A:$G,7,FALSE),"MISSING"))</f>
        <v/>
      </c>
      <c r="D210" s="7" t="str">
        <f>IF(E210="","",Lists!$J$2)</f>
        <v/>
      </c>
      <c r="U210" s="7" t="str">
        <f>IF(A210="","",SUMIF(Effort!$A:$A,A210,Effort!$G:$G))</f>
        <v/>
      </c>
      <c r="V210" s="7" t="str">
        <f t="shared" si="1"/>
        <v/>
      </c>
      <c r="W210" s="6"/>
    </row>
    <row r="211" ht="15.75" customHeight="1">
      <c r="C211" s="7" t="str">
        <f>IF(B211="","",IFERROR(VLOOKUP(B211,Scope_Library!$A:$G,7,FALSE),"MISSING"))</f>
        <v/>
      </c>
      <c r="D211" s="7" t="str">
        <f>IF(E211="","",Lists!$J$2)</f>
        <v/>
      </c>
      <c r="U211" s="7" t="str">
        <f>IF(A211="","",SUMIF(Effort!$A:$A,A211,Effort!$G:$G))</f>
        <v/>
      </c>
      <c r="V211" s="7" t="str">
        <f t="shared" si="1"/>
        <v/>
      </c>
      <c r="W211" s="6"/>
    </row>
    <row r="212" ht="15.75" customHeight="1">
      <c r="C212" s="7" t="str">
        <f>IF(B212="","",IFERROR(VLOOKUP(B212,Scope_Library!$A:$G,7,FALSE),"MISSING"))</f>
        <v/>
      </c>
      <c r="D212" s="7" t="str">
        <f>IF(E212="","",Lists!$J$2)</f>
        <v/>
      </c>
      <c r="U212" s="7" t="str">
        <f>IF(A212="","",SUMIF(Effort!$A:$A,A212,Effort!$G:$G))</f>
        <v/>
      </c>
      <c r="V212" s="7" t="str">
        <f t="shared" si="1"/>
        <v/>
      </c>
      <c r="W212" s="6"/>
    </row>
    <row r="213" ht="15.75" customHeight="1">
      <c r="C213" s="7" t="str">
        <f>IF(B213="","",IFERROR(VLOOKUP(B213,Scope_Library!$A:$G,7,FALSE),"MISSING"))</f>
        <v/>
      </c>
      <c r="D213" s="7" t="str">
        <f>IF(E213="","",Lists!$J$2)</f>
        <v/>
      </c>
      <c r="U213" s="7" t="str">
        <f>IF(A213="","",SUMIF(Effort!$A:$A,A213,Effort!$G:$G))</f>
        <v/>
      </c>
      <c r="V213" s="7" t="str">
        <f t="shared" si="1"/>
        <v/>
      </c>
      <c r="W213" s="6"/>
    </row>
    <row r="214" ht="15.75" customHeight="1">
      <c r="C214" s="7" t="str">
        <f>IF(B214="","",IFERROR(VLOOKUP(B214,Scope_Library!$A:$G,7,FALSE),"MISSING"))</f>
        <v/>
      </c>
      <c r="D214" s="7" t="str">
        <f>IF(E214="","",Lists!$J$2)</f>
        <v/>
      </c>
      <c r="U214" s="7" t="str">
        <f>IF(A214="","",SUMIF(Effort!$A:$A,A214,Effort!$G:$G))</f>
        <v/>
      </c>
      <c r="V214" s="7" t="str">
        <f t="shared" si="1"/>
        <v/>
      </c>
      <c r="W214" s="6"/>
    </row>
    <row r="215" ht="15.75" customHeight="1">
      <c r="C215" s="7" t="str">
        <f>IF(B215="","",IFERROR(VLOOKUP(B215,Scope_Library!$A:$G,7,FALSE),"MISSING"))</f>
        <v/>
      </c>
      <c r="D215" s="7" t="str">
        <f>IF(E215="","",Lists!$J$2)</f>
        <v/>
      </c>
      <c r="U215" s="7" t="str">
        <f>IF(A215="","",SUMIF(Effort!$A:$A,A215,Effort!$G:$G))</f>
        <v/>
      </c>
      <c r="V215" s="7" t="str">
        <f t="shared" si="1"/>
        <v/>
      </c>
      <c r="W215" s="6"/>
    </row>
    <row r="216" ht="15.75" customHeight="1">
      <c r="C216" s="7" t="str">
        <f>IF(B216="","",IFERROR(VLOOKUP(B216,Scope_Library!$A:$G,7,FALSE),"MISSING"))</f>
        <v/>
      </c>
      <c r="D216" s="7" t="str">
        <f>IF(E216="","",Lists!$J$2)</f>
        <v/>
      </c>
      <c r="U216" s="7" t="str">
        <f>IF(A216="","",SUMIF(Effort!$A:$A,A216,Effort!$G:$G))</f>
        <v/>
      </c>
      <c r="V216" s="7" t="str">
        <f t="shared" si="1"/>
        <v/>
      </c>
      <c r="W216" s="6"/>
    </row>
    <row r="217" ht="15.75" customHeight="1">
      <c r="C217" s="7" t="str">
        <f>IF(B217="","",IFERROR(VLOOKUP(B217,Scope_Library!$A:$G,7,FALSE),"MISSING"))</f>
        <v/>
      </c>
      <c r="D217" s="7" t="str">
        <f>IF(E217="","",Lists!$J$2)</f>
        <v/>
      </c>
      <c r="U217" s="7" t="str">
        <f>IF(A217="","",SUMIF(Effort!$A:$A,A217,Effort!$G:$G))</f>
        <v/>
      </c>
      <c r="V217" s="7" t="str">
        <f t="shared" si="1"/>
        <v/>
      </c>
      <c r="W217" s="6"/>
    </row>
    <row r="218" ht="15.75" customHeight="1">
      <c r="C218" s="7" t="str">
        <f>IF(B218="","",IFERROR(VLOOKUP(B218,Scope_Library!$A:$G,7,FALSE),"MISSING"))</f>
        <v/>
      </c>
      <c r="D218" s="7" t="str">
        <f>IF(E218="","",Lists!$J$2)</f>
        <v/>
      </c>
      <c r="U218" s="7" t="str">
        <f>IF(A218="","",SUMIF(Effort!$A:$A,A218,Effort!$G:$G))</f>
        <v/>
      </c>
      <c r="V218" s="7" t="str">
        <f t="shared" si="1"/>
        <v/>
      </c>
      <c r="W218" s="6"/>
    </row>
    <row r="219" ht="15.75" customHeight="1">
      <c r="C219" s="7" t="str">
        <f>IF(B219="","",IFERROR(VLOOKUP(B219,Scope_Library!$A:$G,7,FALSE),"MISSING"))</f>
        <v/>
      </c>
      <c r="D219" s="7" t="str">
        <f>IF(E219="","",Lists!$J$2)</f>
        <v/>
      </c>
      <c r="U219" s="7" t="str">
        <f>IF(A219="","",SUMIF(Effort!$A:$A,A219,Effort!$G:$G))</f>
        <v/>
      </c>
      <c r="V219" s="7" t="str">
        <f t="shared" si="1"/>
        <v/>
      </c>
      <c r="W219" s="6"/>
    </row>
    <row r="220" ht="15.75" customHeight="1">
      <c r="C220" s="7" t="str">
        <f>IF(B220="","",IFERROR(VLOOKUP(B220,Scope_Library!$A:$G,7,FALSE),"MISSING"))</f>
        <v/>
      </c>
      <c r="D220" s="7" t="str">
        <f>IF(E220="","",Lists!$J$2)</f>
        <v/>
      </c>
      <c r="U220" s="7" t="str">
        <f>IF(A220="","",SUMIF(Effort!$A:$A,A220,Effort!$G:$G))</f>
        <v/>
      </c>
      <c r="V220" s="7" t="str">
        <f t="shared" si="1"/>
        <v/>
      </c>
      <c r="W220" s="6"/>
    </row>
    <row r="221" ht="15.75" customHeight="1">
      <c r="C221" s="7" t="str">
        <f>IF(B221="","",IFERROR(VLOOKUP(B221,Scope_Library!$A:$G,7,FALSE),"MISSING"))</f>
        <v/>
      </c>
      <c r="D221" s="7" t="str">
        <f>IF(E221="","",Lists!$J$2)</f>
        <v/>
      </c>
      <c r="U221" s="7" t="str">
        <f>IF(A221="","",SUMIF(Effort!$A:$A,A221,Effort!$G:$G))</f>
        <v/>
      </c>
      <c r="V221" s="7" t="str">
        <f t="shared" si="1"/>
        <v/>
      </c>
      <c r="W221" s="6"/>
    </row>
    <row r="222" ht="15.75" customHeight="1">
      <c r="C222" s="7" t="str">
        <f>IF(B222="","",IFERROR(VLOOKUP(B222,Scope_Library!$A:$G,7,FALSE),"MISSING"))</f>
        <v/>
      </c>
      <c r="D222" s="7" t="str">
        <f>IF(E222="","",Lists!$J$2)</f>
        <v/>
      </c>
      <c r="U222" s="7" t="str">
        <f>IF(A222="","",SUMIF(Effort!$A:$A,A222,Effort!$G:$G))</f>
        <v/>
      </c>
      <c r="V222" s="7" t="str">
        <f t="shared" si="1"/>
        <v/>
      </c>
      <c r="W222" s="6"/>
    </row>
    <row r="223" ht="15.75" customHeight="1">
      <c r="C223" s="7" t="str">
        <f>IF(B223="","",IFERROR(VLOOKUP(B223,Scope_Library!$A:$G,7,FALSE),"MISSING"))</f>
        <v/>
      </c>
      <c r="D223" s="7" t="str">
        <f>IF(E223="","",Lists!$J$2)</f>
        <v/>
      </c>
      <c r="U223" s="7" t="str">
        <f>IF(A223="","",SUMIF(Effort!$A:$A,A223,Effort!$G:$G))</f>
        <v/>
      </c>
      <c r="V223" s="7" t="str">
        <f t="shared" si="1"/>
        <v/>
      </c>
      <c r="W223" s="6"/>
    </row>
    <row r="224" ht="15.75" customHeight="1">
      <c r="C224" s="7" t="str">
        <f>IF(B224="","",IFERROR(VLOOKUP(B224,Scope_Library!$A:$G,7,FALSE),"MISSING"))</f>
        <v/>
      </c>
      <c r="D224" s="7" t="str">
        <f>IF(E224="","",Lists!$J$2)</f>
        <v/>
      </c>
      <c r="U224" s="7" t="str">
        <f>IF(A224="","",SUMIF(Effort!$A:$A,A224,Effort!$G:$G))</f>
        <v/>
      </c>
      <c r="V224" s="7" t="str">
        <f t="shared" si="1"/>
        <v/>
      </c>
      <c r="W224" s="6"/>
    </row>
    <row r="225" ht="15.75" customHeight="1">
      <c r="C225" s="7" t="str">
        <f>IF(B225="","",IFERROR(VLOOKUP(B225,Scope_Library!$A:$G,7,FALSE),"MISSING"))</f>
        <v/>
      </c>
      <c r="D225" s="7" t="str">
        <f>IF(E225="","",Lists!$J$2)</f>
        <v/>
      </c>
      <c r="U225" s="7" t="str">
        <f>IF(A225="","",SUMIF(Effort!$A:$A,A225,Effort!$G:$G))</f>
        <v/>
      </c>
      <c r="V225" s="7" t="str">
        <f t="shared" si="1"/>
        <v/>
      </c>
      <c r="W225" s="6"/>
    </row>
    <row r="226" ht="15.75" customHeight="1">
      <c r="C226" s="7" t="str">
        <f>IF(B226="","",IFERROR(VLOOKUP(B226,Scope_Library!$A:$G,7,FALSE),"MISSING"))</f>
        <v/>
      </c>
      <c r="D226" s="7" t="str">
        <f>IF(E226="","",Lists!$J$2)</f>
        <v/>
      </c>
      <c r="U226" s="7" t="str">
        <f>IF(A226="","",SUMIF(Effort!$A:$A,A226,Effort!$G:$G))</f>
        <v/>
      </c>
      <c r="V226" s="7" t="str">
        <f t="shared" si="1"/>
        <v/>
      </c>
      <c r="W226" s="6"/>
    </row>
    <row r="227" ht="15.75" customHeight="1">
      <c r="C227" s="7" t="str">
        <f>IF(B227="","",IFERROR(VLOOKUP(B227,Scope_Library!$A:$G,7,FALSE),"MISSING"))</f>
        <v/>
      </c>
      <c r="D227" s="7" t="str">
        <f>IF(E227="","",Lists!$J$2)</f>
        <v/>
      </c>
      <c r="U227" s="7" t="str">
        <f>IF(A227="","",SUMIF(Effort!$A:$A,A227,Effort!$G:$G))</f>
        <v/>
      </c>
      <c r="V227" s="7" t="str">
        <f t="shared" si="1"/>
        <v/>
      </c>
      <c r="W227" s="6"/>
    </row>
    <row r="228" ht="15.75" customHeight="1">
      <c r="C228" s="7" t="str">
        <f>IF(B228="","",IFERROR(VLOOKUP(B228,Scope_Library!$A:$G,7,FALSE),"MISSING"))</f>
        <v/>
      </c>
      <c r="D228" s="7" t="str">
        <f>IF(E228="","",Lists!$J$2)</f>
        <v/>
      </c>
      <c r="U228" s="7" t="str">
        <f>IF(A228="","",SUMIF(Effort!$A:$A,A228,Effort!$G:$G))</f>
        <v/>
      </c>
      <c r="V228" s="7" t="str">
        <f t="shared" si="1"/>
        <v/>
      </c>
      <c r="W228" s="6"/>
    </row>
    <row r="229" ht="15.75" customHeight="1">
      <c r="C229" s="7" t="str">
        <f>IF(B229="","",IFERROR(VLOOKUP(B229,Scope_Library!$A:$G,7,FALSE),"MISSING"))</f>
        <v/>
      </c>
      <c r="D229" s="7" t="str">
        <f>IF(E229="","",Lists!$J$2)</f>
        <v/>
      </c>
      <c r="U229" s="7" t="str">
        <f>IF(A229="","",SUMIF(Effort!$A:$A,A229,Effort!$G:$G))</f>
        <v/>
      </c>
      <c r="V229" s="7" t="str">
        <f t="shared" si="1"/>
        <v/>
      </c>
      <c r="W229" s="6"/>
    </row>
    <row r="230" ht="15.75" customHeight="1">
      <c r="C230" s="7" t="str">
        <f>IF(B230="","",IFERROR(VLOOKUP(B230,Scope_Library!$A:$G,7,FALSE),"MISSING"))</f>
        <v/>
      </c>
      <c r="D230" s="7" t="str">
        <f>IF(E230="","",Lists!$J$2)</f>
        <v/>
      </c>
      <c r="U230" s="7" t="str">
        <f>IF(A230="","",SUMIF(Effort!$A:$A,A230,Effort!$G:$G))</f>
        <v/>
      </c>
      <c r="V230" s="7" t="str">
        <f t="shared" si="1"/>
        <v/>
      </c>
      <c r="W230" s="6"/>
    </row>
    <row r="231" ht="15.75" customHeight="1">
      <c r="C231" s="7" t="str">
        <f>IF(B231="","",IFERROR(VLOOKUP(B231,Scope_Library!$A:$G,7,FALSE),"MISSING"))</f>
        <v/>
      </c>
      <c r="D231" s="7" t="str">
        <f>IF(E231="","",Lists!$J$2)</f>
        <v/>
      </c>
      <c r="U231" s="7" t="str">
        <f>IF(A231="","",SUMIF(Effort!$A:$A,A231,Effort!$G:$G))</f>
        <v/>
      </c>
      <c r="V231" s="7" t="str">
        <f t="shared" si="1"/>
        <v/>
      </c>
      <c r="W231" s="6"/>
    </row>
    <row r="232" ht="15.75" customHeight="1">
      <c r="C232" s="7" t="str">
        <f>IF(B232="","",IFERROR(VLOOKUP(B232,Scope_Library!$A:$G,7,FALSE),"MISSING"))</f>
        <v/>
      </c>
      <c r="D232" s="7" t="str">
        <f>IF(E232="","",Lists!$J$2)</f>
        <v/>
      </c>
      <c r="U232" s="7" t="str">
        <f>IF(A232="","",SUMIF(Effort!$A:$A,A232,Effort!$G:$G))</f>
        <v/>
      </c>
      <c r="V232" s="7" t="str">
        <f t="shared" si="1"/>
        <v/>
      </c>
      <c r="W232" s="6"/>
    </row>
    <row r="233" ht="15.75" customHeight="1">
      <c r="C233" s="7" t="str">
        <f>IF(B233="","",IFERROR(VLOOKUP(B233,Scope_Library!$A:$G,7,FALSE),"MISSING"))</f>
        <v/>
      </c>
      <c r="D233" s="7" t="str">
        <f>IF(E233="","",Lists!$J$2)</f>
        <v/>
      </c>
      <c r="U233" s="7" t="str">
        <f>IF(A233="","",SUMIF(Effort!$A:$A,A233,Effort!$G:$G))</f>
        <v/>
      </c>
      <c r="V233" s="7" t="str">
        <f t="shared" si="1"/>
        <v/>
      </c>
      <c r="W233" s="6"/>
    </row>
    <row r="234" ht="15.75" customHeight="1">
      <c r="C234" s="7" t="str">
        <f>IF(B234="","",IFERROR(VLOOKUP(B234,Scope_Library!$A:$G,7,FALSE),"MISSING"))</f>
        <v/>
      </c>
      <c r="D234" s="7" t="str">
        <f>IF(E234="","",Lists!$J$2)</f>
        <v/>
      </c>
      <c r="U234" s="7" t="str">
        <f>IF(A234="","",SUMIF(Effort!$A:$A,A234,Effort!$G:$G))</f>
        <v/>
      </c>
      <c r="V234" s="7" t="str">
        <f t="shared" si="1"/>
        <v/>
      </c>
      <c r="W234" s="6"/>
    </row>
    <row r="235" ht="15.75" customHeight="1">
      <c r="C235" s="7" t="str">
        <f>IF(B235="","",IFERROR(VLOOKUP(B235,Scope_Library!$A:$G,7,FALSE),"MISSING"))</f>
        <v/>
      </c>
      <c r="D235" s="7" t="str">
        <f>IF(E235="","",Lists!$J$2)</f>
        <v/>
      </c>
      <c r="U235" s="7" t="str">
        <f>IF(A235="","",SUMIF(Effort!$A:$A,A235,Effort!$G:$G))</f>
        <v/>
      </c>
      <c r="V235" s="7" t="str">
        <f t="shared" si="1"/>
        <v/>
      </c>
      <c r="W235" s="6"/>
    </row>
    <row r="236" ht="15.75" customHeight="1">
      <c r="C236" s="7" t="str">
        <f>IF(B236="","",IFERROR(VLOOKUP(B236,Scope_Library!$A:$G,7,FALSE),"MISSING"))</f>
        <v/>
      </c>
      <c r="D236" s="7" t="str">
        <f>IF(E236="","",Lists!$J$2)</f>
        <v/>
      </c>
      <c r="U236" s="7" t="str">
        <f>IF(A236="","",SUMIF(Effort!$A:$A,A236,Effort!$G:$G))</f>
        <v/>
      </c>
      <c r="V236" s="7" t="str">
        <f t="shared" si="1"/>
        <v/>
      </c>
      <c r="W236" s="6"/>
    </row>
    <row r="237" ht="15.75" customHeight="1">
      <c r="C237" s="7" t="str">
        <f>IF(B237="","",IFERROR(VLOOKUP(B237,Scope_Library!$A:$G,7,FALSE),"MISSING"))</f>
        <v/>
      </c>
      <c r="D237" s="7" t="str">
        <f>IF(E237="","",Lists!$J$2)</f>
        <v/>
      </c>
      <c r="U237" s="7" t="str">
        <f>IF(A237="","",SUMIF(Effort!$A:$A,A237,Effort!$G:$G))</f>
        <v/>
      </c>
      <c r="V237" s="7" t="str">
        <f t="shared" si="1"/>
        <v/>
      </c>
      <c r="W237" s="6"/>
    </row>
    <row r="238" ht="15.75" customHeight="1">
      <c r="C238" s="7" t="str">
        <f>IF(B238="","",IFERROR(VLOOKUP(B238,Scope_Library!$A:$G,7,FALSE),"MISSING"))</f>
        <v/>
      </c>
      <c r="D238" s="7" t="str">
        <f>IF(E238="","",Lists!$J$2)</f>
        <v/>
      </c>
      <c r="U238" s="7" t="str">
        <f>IF(A238="","",SUMIF(Effort!$A:$A,A238,Effort!$G:$G))</f>
        <v/>
      </c>
      <c r="V238" s="7" t="str">
        <f t="shared" si="1"/>
        <v/>
      </c>
      <c r="W238" s="6"/>
    </row>
    <row r="239" ht="15.75" customHeight="1">
      <c r="C239" s="7" t="str">
        <f>IF(B239="","",IFERROR(VLOOKUP(B239,Scope_Library!$A:$G,7,FALSE),"MISSING"))</f>
        <v/>
      </c>
      <c r="D239" s="7" t="str">
        <f>IF(E239="","",Lists!$J$2)</f>
        <v/>
      </c>
      <c r="U239" s="7" t="str">
        <f>IF(A239="","",SUMIF(Effort!$A:$A,A239,Effort!$G:$G))</f>
        <v/>
      </c>
      <c r="V239" s="7" t="str">
        <f t="shared" si="1"/>
        <v/>
      </c>
      <c r="W239" s="6"/>
    </row>
    <row r="240" ht="15.75" customHeight="1">
      <c r="C240" s="7" t="str">
        <f>IF(B240="","",IFERROR(VLOOKUP(B240,Scope_Library!$A:$G,7,FALSE),"MISSING"))</f>
        <v/>
      </c>
      <c r="D240" s="7" t="str">
        <f>IF(E240="","",Lists!$J$2)</f>
        <v/>
      </c>
      <c r="U240" s="7" t="str">
        <f>IF(A240="","",SUMIF(Effort!$A:$A,A240,Effort!$G:$G))</f>
        <v/>
      </c>
      <c r="V240" s="7" t="str">
        <f t="shared" si="1"/>
        <v/>
      </c>
      <c r="W240" s="6"/>
    </row>
    <row r="241" ht="15.75" customHeight="1">
      <c r="C241" s="7" t="str">
        <f>IF(B241="","",IFERROR(VLOOKUP(B241,Scope_Library!$A:$G,7,FALSE),"MISSING"))</f>
        <v/>
      </c>
      <c r="D241" s="7" t="str">
        <f>IF(E241="","",Lists!$J$2)</f>
        <v/>
      </c>
      <c r="U241" s="7" t="str">
        <f>IF(A241="","",SUMIF(Effort!$A:$A,A241,Effort!$G:$G))</f>
        <v/>
      </c>
      <c r="V241" s="7" t="str">
        <f t="shared" si="1"/>
        <v/>
      </c>
      <c r="W241" s="6"/>
    </row>
    <row r="242" ht="15.75" customHeight="1">
      <c r="C242" s="7" t="str">
        <f>IF(B242="","",IFERROR(VLOOKUP(B242,Scope_Library!$A:$G,7,FALSE),"MISSING"))</f>
        <v/>
      </c>
      <c r="D242" s="7" t="str">
        <f>IF(E242="","",Lists!$J$2)</f>
        <v/>
      </c>
      <c r="U242" s="7" t="str">
        <f>IF(A242="","",SUMIF(Effort!$A:$A,A242,Effort!$G:$G))</f>
        <v/>
      </c>
      <c r="V242" s="7" t="str">
        <f t="shared" si="1"/>
        <v/>
      </c>
      <c r="W242" s="6"/>
    </row>
    <row r="243" ht="15.75" customHeight="1">
      <c r="C243" s="7" t="str">
        <f>IF(B243="","",IFERROR(VLOOKUP(B243,Scope_Library!$A:$G,7,FALSE),"MISSING"))</f>
        <v/>
      </c>
      <c r="D243" s="7" t="str">
        <f>IF(E243="","",Lists!$J$2)</f>
        <v/>
      </c>
      <c r="U243" s="7" t="str">
        <f>IF(A243="","",SUMIF(Effort!$A:$A,A243,Effort!$G:$G))</f>
        <v/>
      </c>
      <c r="V243" s="7" t="str">
        <f t="shared" si="1"/>
        <v/>
      </c>
      <c r="W243" s="6"/>
    </row>
    <row r="244" ht="15.75" customHeight="1">
      <c r="C244" s="7" t="str">
        <f>IF(B244="","",IFERROR(VLOOKUP(B244,Scope_Library!$A:$G,7,FALSE),"MISSING"))</f>
        <v/>
      </c>
      <c r="D244" s="7" t="str">
        <f>IF(E244="","",Lists!$J$2)</f>
        <v/>
      </c>
      <c r="U244" s="7" t="str">
        <f>IF(A244="","",SUMIF(Effort!$A:$A,A244,Effort!$G:$G))</f>
        <v/>
      </c>
      <c r="V244" s="7" t="str">
        <f t="shared" si="1"/>
        <v/>
      </c>
      <c r="W244" s="6"/>
    </row>
    <row r="245" ht="15.75" customHeight="1">
      <c r="C245" s="7" t="str">
        <f>IF(B245="","",IFERROR(VLOOKUP(B245,Scope_Library!$A:$G,7,FALSE),"MISSING"))</f>
        <v/>
      </c>
      <c r="D245" s="7" t="str">
        <f>IF(E245="","",Lists!$J$2)</f>
        <v/>
      </c>
      <c r="U245" s="7" t="str">
        <f>IF(A245="","",SUMIF(Effort!$A:$A,A245,Effort!$G:$G))</f>
        <v/>
      </c>
      <c r="V245" s="7" t="str">
        <f t="shared" si="1"/>
        <v/>
      </c>
      <c r="W245" s="6"/>
    </row>
    <row r="246" ht="15.75" customHeight="1">
      <c r="C246" s="7" t="str">
        <f>IF(B246="","",IFERROR(VLOOKUP(B246,Scope_Library!$A:$G,7,FALSE),"MISSING"))</f>
        <v/>
      </c>
      <c r="D246" s="7" t="str">
        <f>IF(E246="","",Lists!$J$2)</f>
        <v/>
      </c>
      <c r="U246" s="7" t="str">
        <f>IF(A246="","",SUMIF(Effort!$A:$A,A246,Effort!$G:$G))</f>
        <v/>
      </c>
      <c r="V246" s="7" t="str">
        <f t="shared" si="1"/>
        <v/>
      </c>
      <c r="W246" s="6"/>
    </row>
    <row r="247" ht="15.75" customHeight="1">
      <c r="C247" s="7" t="str">
        <f>IF(B247="","",IFERROR(VLOOKUP(B247,Scope_Library!$A:$G,7,FALSE),"MISSING"))</f>
        <v/>
      </c>
      <c r="D247" s="7" t="str">
        <f>IF(E247="","",Lists!$J$2)</f>
        <v/>
      </c>
      <c r="U247" s="7" t="str">
        <f>IF(A247="","",SUMIF(Effort!$A:$A,A247,Effort!$G:$G))</f>
        <v/>
      </c>
      <c r="V247" s="7" t="str">
        <f t="shared" si="1"/>
        <v/>
      </c>
      <c r="W247" s="6"/>
    </row>
    <row r="248" ht="15.75" customHeight="1">
      <c r="C248" s="7" t="str">
        <f>IF(B248="","",IFERROR(VLOOKUP(B248,Scope_Library!$A:$G,7,FALSE),"MISSING"))</f>
        <v/>
      </c>
      <c r="D248" s="7" t="str">
        <f>IF(E248="","",Lists!$J$2)</f>
        <v/>
      </c>
      <c r="U248" s="7" t="str">
        <f>IF(A248="","",SUMIF(Effort!$A:$A,A248,Effort!$G:$G))</f>
        <v/>
      </c>
      <c r="V248" s="7" t="str">
        <f t="shared" si="1"/>
        <v/>
      </c>
      <c r="W248" s="6"/>
    </row>
    <row r="249" ht="15.75" customHeight="1">
      <c r="C249" s="7" t="str">
        <f>IF(B249="","",IFERROR(VLOOKUP(B249,Scope_Library!$A:$G,7,FALSE),"MISSING"))</f>
        <v/>
      </c>
      <c r="D249" s="7" t="str">
        <f>IF(E249="","",Lists!$J$2)</f>
        <v/>
      </c>
      <c r="U249" s="7" t="str">
        <f>IF(A249="","",SUMIF(Effort!$A:$A,A249,Effort!$G:$G))</f>
        <v/>
      </c>
      <c r="V249" s="7" t="str">
        <f t="shared" si="1"/>
        <v/>
      </c>
      <c r="W249" s="6"/>
    </row>
    <row r="250" ht="15.75" customHeight="1">
      <c r="C250" s="7" t="str">
        <f>IF(B250="","",IFERROR(VLOOKUP(B250,Scope_Library!$A:$G,7,FALSE),"MISSING"))</f>
        <v/>
      </c>
      <c r="D250" s="7" t="str">
        <f>IF(E250="","",Lists!$J$2)</f>
        <v/>
      </c>
      <c r="U250" s="7" t="str">
        <f>IF(A250="","",SUMIF(Effort!$A:$A,A250,Effort!$G:$G))</f>
        <v/>
      </c>
      <c r="V250" s="7" t="str">
        <f t="shared" si="1"/>
        <v/>
      </c>
      <c r="W250" s="6"/>
    </row>
    <row r="251" ht="15.75" customHeight="1">
      <c r="C251" s="7" t="str">
        <f>IF(B251="","",IFERROR(VLOOKUP(B251,Scope_Library!$A:$G,7,FALSE),"MISSING"))</f>
        <v/>
      </c>
      <c r="D251" s="7" t="str">
        <f>IF(E251="","",Lists!$J$2)</f>
        <v/>
      </c>
      <c r="U251" s="7" t="str">
        <f>IF(A251="","",SUMIF(Effort!$A:$A,A251,Effort!$G:$G))</f>
        <v/>
      </c>
      <c r="V251" s="7" t="str">
        <f t="shared" si="1"/>
        <v/>
      </c>
      <c r="W251" s="6"/>
    </row>
    <row r="252" ht="15.75" customHeight="1">
      <c r="C252" s="7" t="str">
        <f>IF(B252="","",IFERROR(VLOOKUP(B252,Scope_Library!$A:$G,7,FALSE),"MISSING"))</f>
        <v/>
      </c>
      <c r="D252" s="7" t="str">
        <f>IF(E252="","",Lists!$J$2)</f>
        <v/>
      </c>
      <c r="U252" s="7" t="str">
        <f>IF(A252="","",SUMIF(Effort!$A:$A,A252,Effort!$G:$G))</f>
        <v/>
      </c>
      <c r="V252" s="7" t="str">
        <f t="shared" si="1"/>
        <v/>
      </c>
      <c r="W252" s="6"/>
    </row>
    <row r="253" ht="15.75" customHeight="1">
      <c r="C253" s="7" t="str">
        <f>IF(B253="","",IFERROR(VLOOKUP(B253,Scope_Library!$A:$G,7,FALSE),"MISSING"))</f>
        <v/>
      </c>
      <c r="D253" s="7" t="str">
        <f>IF(E253="","",Lists!$J$2)</f>
        <v/>
      </c>
      <c r="U253" s="7" t="str">
        <f>IF(A253="","",SUMIF(Effort!$A:$A,A253,Effort!$G:$G))</f>
        <v/>
      </c>
      <c r="V253" s="7" t="str">
        <f t="shared" si="1"/>
        <v/>
      </c>
      <c r="W253" s="6"/>
    </row>
    <row r="254" ht="15.75" customHeight="1">
      <c r="C254" s="7" t="str">
        <f>IF(B254="","",IFERROR(VLOOKUP(B254,Scope_Library!$A:$G,7,FALSE),"MISSING"))</f>
        <v/>
      </c>
      <c r="D254" s="7" t="str">
        <f>IF(E254="","",Lists!$J$2)</f>
        <v/>
      </c>
      <c r="U254" s="7" t="str">
        <f>IF(A254="","",SUMIF(Effort!$A:$A,A254,Effort!$G:$G))</f>
        <v/>
      </c>
      <c r="V254" s="7" t="str">
        <f t="shared" si="1"/>
        <v/>
      </c>
      <c r="W254" s="6"/>
    </row>
    <row r="255" ht="15.75" customHeight="1">
      <c r="C255" s="7" t="str">
        <f>IF(B255="","",IFERROR(VLOOKUP(B255,Scope_Library!$A:$G,7,FALSE),"MISSING"))</f>
        <v/>
      </c>
      <c r="D255" s="7" t="str">
        <f>IF(E255="","",Lists!$J$2)</f>
        <v/>
      </c>
      <c r="U255" s="7" t="str">
        <f>IF(A255="","",SUMIF(Effort!$A:$A,A255,Effort!$G:$G))</f>
        <v/>
      </c>
      <c r="V255" s="7" t="str">
        <f t="shared" si="1"/>
        <v/>
      </c>
      <c r="W255" s="6"/>
    </row>
    <row r="256" ht="15.75" customHeight="1">
      <c r="C256" s="7" t="str">
        <f>IF(B256="","",IFERROR(VLOOKUP(B256,Scope_Library!$A:$G,7,FALSE),"MISSING"))</f>
        <v/>
      </c>
      <c r="D256" s="7" t="str">
        <f>IF(E256="","",Lists!$J$2)</f>
        <v/>
      </c>
      <c r="U256" s="7" t="str">
        <f>IF(A256="","",SUMIF(Effort!$A:$A,A256,Effort!$G:$G))</f>
        <v/>
      </c>
      <c r="V256" s="7" t="str">
        <f t="shared" si="1"/>
        <v/>
      </c>
      <c r="W256" s="6"/>
    </row>
    <row r="257" ht="15.75" customHeight="1">
      <c r="C257" s="7" t="str">
        <f>IF(B257="","",IFERROR(VLOOKUP(B257,Scope_Library!$A:$G,7,FALSE),"MISSING"))</f>
        <v/>
      </c>
      <c r="D257" s="7" t="str">
        <f>IF(E257="","",Lists!$J$2)</f>
        <v/>
      </c>
      <c r="U257" s="7" t="str">
        <f>IF(A257="","",SUMIF(Effort!$A:$A,A257,Effort!$G:$G))</f>
        <v/>
      </c>
      <c r="V257" s="7" t="str">
        <f t="shared" si="1"/>
        <v/>
      </c>
      <c r="W257" s="6"/>
    </row>
    <row r="258" ht="15.75" customHeight="1">
      <c r="C258" s="7" t="str">
        <f>IF(B258="","",IFERROR(VLOOKUP(B258,Scope_Library!$A:$G,7,FALSE),"MISSING"))</f>
        <v/>
      </c>
      <c r="D258" s="7" t="str">
        <f>IF(E258="","",Lists!$J$2)</f>
        <v/>
      </c>
      <c r="U258" s="7" t="str">
        <f>IF(A258="","",SUMIF(Effort!$A:$A,A258,Effort!$G:$G))</f>
        <v/>
      </c>
      <c r="V258" s="7" t="str">
        <f t="shared" si="1"/>
        <v/>
      </c>
      <c r="W258" s="6"/>
    </row>
    <row r="259" ht="15.75" customHeight="1">
      <c r="C259" s="7" t="str">
        <f>IF(B259="","",IFERROR(VLOOKUP(B259,Scope_Library!$A:$G,7,FALSE),"MISSING"))</f>
        <v/>
      </c>
      <c r="D259" s="7" t="str">
        <f>IF(E259="","",Lists!$J$2)</f>
        <v/>
      </c>
      <c r="U259" s="7" t="str">
        <f>IF(A259="","",SUMIF(Effort!$A:$A,A259,Effort!$G:$G))</f>
        <v/>
      </c>
      <c r="V259" s="7" t="str">
        <f t="shared" si="1"/>
        <v/>
      </c>
      <c r="W259" s="6"/>
    </row>
    <row r="260" ht="15.75" customHeight="1">
      <c r="C260" s="7" t="str">
        <f>IF(B260="","",IFERROR(VLOOKUP(B260,Scope_Library!$A:$G,7,FALSE),"MISSING"))</f>
        <v/>
      </c>
      <c r="D260" s="7" t="str">
        <f>IF(E260="","",Lists!$J$2)</f>
        <v/>
      </c>
      <c r="U260" s="7" t="str">
        <f>IF(A260="","",SUMIF(Effort!$A:$A,A260,Effort!$G:$G))</f>
        <v/>
      </c>
      <c r="V260" s="7" t="str">
        <f t="shared" si="1"/>
        <v/>
      </c>
      <c r="W260" s="6"/>
    </row>
    <row r="261" ht="15.75" customHeight="1">
      <c r="C261" s="7" t="str">
        <f>IF(B261="","",IFERROR(VLOOKUP(B261,Scope_Library!$A:$G,7,FALSE),"MISSING"))</f>
        <v/>
      </c>
      <c r="D261" s="7" t="str">
        <f>IF(E261="","",Lists!$J$2)</f>
        <v/>
      </c>
      <c r="U261" s="7" t="str">
        <f>IF(A261="","",SUMIF(Effort!$A:$A,A261,Effort!$G:$G))</f>
        <v/>
      </c>
      <c r="V261" s="7" t="str">
        <f t="shared" si="1"/>
        <v/>
      </c>
      <c r="W261" s="6"/>
    </row>
    <row r="262" ht="15.75" customHeight="1">
      <c r="C262" s="7" t="str">
        <f>IF(B262="","",IFERROR(VLOOKUP(B262,Scope_Library!$A:$G,7,FALSE),"MISSING"))</f>
        <v/>
      </c>
      <c r="D262" s="7" t="str">
        <f>IF(E262="","",Lists!$J$2)</f>
        <v/>
      </c>
      <c r="U262" s="7" t="str">
        <f>IF(A262="","",SUMIF(Effort!$A:$A,A262,Effort!$G:$G))</f>
        <v/>
      </c>
      <c r="V262" s="7" t="str">
        <f t="shared" si="1"/>
        <v/>
      </c>
      <c r="W262" s="6"/>
    </row>
    <row r="263" ht="15.75" customHeight="1">
      <c r="C263" s="7" t="str">
        <f>IF(B263="","",IFERROR(VLOOKUP(B263,Scope_Library!$A:$G,7,FALSE),"MISSING"))</f>
        <v/>
      </c>
      <c r="D263" s="7" t="str">
        <f>IF(E263="","",Lists!$J$2)</f>
        <v/>
      </c>
      <c r="U263" s="7" t="str">
        <f>IF(A263="","",SUMIF(Effort!$A:$A,A263,Effort!$G:$G))</f>
        <v/>
      </c>
      <c r="V263" s="7" t="str">
        <f t="shared" si="1"/>
        <v/>
      </c>
      <c r="W263" s="6"/>
    </row>
    <row r="264" ht="15.75" customHeight="1">
      <c r="C264" s="7" t="str">
        <f>IF(B264="","",IFERROR(VLOOKUP(B264,Scope_Library!$A:$G,7,FALSE),"MISSING"))</f>
        <v/>
      </c>
      <c r="D264" s="7" t="str">
        <f>IF(E264="","",Lists!$J$2)</f>
        <v/>
      </c>
      <c r="U264" s="7" t="str">
        <f>IF(A264="","",SUMIF(Effort!$A:$A,A264,Effort!$G:$G))</f>
        <v/>
      </c>
      <c r="V264" s="7" t="str">
        <f t="shared" si="1"/>
        <v/>
      </c>
      <c r="W264" s="6"/>
    </row>
    <row r="265" ht="15.75" customHeight="1">
      <c r="C265" s="7" t="str">
        <f>IF(B265="","",IFERROR(VLOOKUP(B265,Scope_Library!$A:$G,7,FALSE),"MISSING"))</f>
        <v/>
      </c>
      <c r="D265" s="7" t="str">
        <f>IF(E265="","",Lists!$J$2)</f>
        <v/>
      </c>
      <c r="U265" s="7" t="str">
        <f>IF(A265="","",SUMIF(Effort!$A:$A,A265,Effort!$G:$G))</f>
        <v/>
      </c>
      <c r="V265" s="7" t="str">
        <f t="shared" si="1"/>
        <v/>
      </c>
      <c r="W265" s="6"/>
    </row>
    <row r="266" ht="15.75" customHeight="1">
      <c r="C266" s="7" t="str">
        <f>IF(B266="","",IFERROR(VLOOKUP(B266,Scope_Library!$A:$G,7,FALSE),"MISSING"))</f>
        <v/>
      </c>
      <c r="D266" s="7" t="str">
        <f>IF(E266="","",Lists!$J$2)</f>
        <v/>
      </c>
      <c r="U266" s="7" t="str">
        <f>IF(A266="","",SUMIF(Effort!$A:$A,A266,Effort!$G:$G))</f>
        <v/>
      </c>
      <c r="V266" s="7" t="str">
        <f t="shared" si="1"/>
        <v/>
      </c>
      <c r="W266" s="6"/>
    </row>
    <row r="267" ht="15.75" customHeight="1">
      <c r="C267" s="7" t="str">
        <f>IF(B267="","",IFERROR(VLOOKUP(B267,Scope_Library!$A:$G,7,FALSE),"MISSING"))</f>
        <v/>
      </c>
      <c r="D267" s="7" t="str">
        <f>IF(E267="","",Lists!$J$2)</f>
        <v/>
      </c>
      <c r="U267" s="7" t="str">
        <f>IF(A267="","",SUMIF(Effort!$A:$A,A267,Effort!$G:$G))</f>
        <v/>
      </c>
      <c r="V267" s="7" t="str">
        <f t="shared" si="1"/>
        <v/>
      </c>
      <c r="W267" s="6"/>
    </row>
    <row r="268" ht="15.75" customHeight="1">
      <c r="C268" s="7" t="str">
        <f>IF(B268="","",IFERROR(VLOOKUP(B268,Scope_Library!$A:$G,7,FALSE),"MISSING"))</f>
        <v/>
      </c>
      <c r="D268" s="7" t="str">
        <f>IF(E268="","",Lists!$J$2)</f>
        <v/>
      </c>
      <c r="U268" s="7" t="str">
        <f>IF(A268="","",SUMIF(Effort!$A:$A,A268,Effort!$G:$G))</f>
        <v/>
      </c>
      <c r="V268" s="7" t="str">
        <f t="shared" si="1"/>
        <v/>
      </c>
      <c r="W268" s="6"/>
    </row>
    <row r="269" ht="15.75" customHeight="1">
      <c r="C269" s="7" t="str">
        <f>IF(B269="","",IFERROR(VLOOKUP(B269,Scope_Library!$A:$G,7,FALSE),"MISSING"))</f>
        <v/>
      </c>
      <c r="D269" s="7" t="str">
        <f>IF(E269="","",Lists!$J$2)</f>
        <v/>
      </c>
      <c r="U269" s="7" t="str">
        <f>IF(A269="","",SUMIF(Effort!$A:$A,A269,Effort!$G:$G))</f>
        <v/>
      </c>
      <c r="V269" s="7" t="str">
        <f t="shared" si="1"/>
        <v/>
      </c>
      <c r="W269" s="6"/>
    </row>
    <row r="270" ht="15.75" customHeight="1">
      <c r="C270" s="7" t="str">
        <f>IF(B270="","",IFERROR(VLOOKUP(B270,Scope_Library!$A:$G,7,FALSE),"MISSING"))</f>
        <v/>
      </c>
      <c r="D270" s="7" t="str">
        <f>IF(E270="","",Lists!$J$2)</f>
        <v/>
      </c>
      <c r="U270" s="7" t="str">
        <f>IF(A270="","",SUMIF(Effort!$A:$A,A270,Effort!$G:$G))</f>
        <v/>
      </c>
      <c r="V270" s="7" t="str">
        <f t="shared" si="1"/>
        <v/>
      </c>
      <c r="W270" s="6"/>
    </row>
    <row r="271" ht="15.75" customHeight="1">
      <c r="C271" s="7" t="str">
        <f>IF(B271="","",IFERROR(VLOOKUP(B271,Scope_Library!$A:$G,7,FALSE),"MISSING"))</f>
        <v/>
      </c>
      <c r="D271" s="7" t="str">
        <f>IF(E271="","",Lists!$J$2)</f>
        <v/>
      </c>
      <c r="U271" s="7" t="str">
        <f>IF(A271="","",SUMIF(Effort!$A:$A,A271,Effort!$G:$G))</f>
        <v/>
      </c>
      <c r="V271" s="7" t="str">
        <f t="shared" si="1"/>
        <v/>
      </c>
      <c r="W271" s="6"/>
    </row>
    <row r="272" ht="15.75" customHeight="1">
      <c r="C272" s="7" t="str">
        <f>IF(B272="","",IFERROR(VLOOKUP(B272,Scope_Library!$A:$G,7,FALSE),"MISSING"))</f>
        <v/>
      </c>
      <c r="D272" s="7" t="str">
        <f>IF(E272="","",Lists!$J$2)</f>
        <v/>
      </c>
      <c r="U272" s="7" t="str">
        <f>IF(A272="","",SUMIF(Effort!$A:$A,A272,Effort!$G:$G))</f>
        <v/>
      </c>
      <c r="V272" s="7" t="str">
        <f t="shared" si="1"/>
        <v/>
      </c>
      <c r="W272" s="6"/>
    </row>
    <row r="273" ht="15.75" customHeight="1">
      <c r="C273" s="7" t="str">
        <f>IF(B273="","",IFERROR(VLOOKUP(B273,Scope_Library!$A:$G,7,FALSE),"MISSING"))</f>
        <v/>
      </c>
      <c r="D273" s="7" t="str">
        <f>IF(E273="","",Lists!$J$2)</f>
        <v/>
      </c>
      <c r="U273" s="7" t="str">
        <f>IF(A273="","",SUMIF(Effort!$A:$A,A273,Effort!$G:$G))</f>
        <v/>
      </c>
      <c r="V273" s="7" t="str">
        <f t="shared" si="1"/>
        <v/>
      </c>
      <c r="W273" s="6"/>
    </row>
    <row r="274" ht="15.75" customHeight="1">
      <c r="C274" s="7" t="str">
        <f>IF(B274="","",IFERROR(VLOOKUP(B274,Scope_Library!$A:$G,7,FALSE),"MISSING"))</f>
        <v/>
      </c>
      <c r="D274" s="7" t="str">
        <f>IF(E274="","",Lists!$J$2)</f>
        <v/>
      </c>
      <c r="U274" s="7" t="str">
        <f>IF(A274="","",SUMIF(Effort!$A:$A,A274,Effort!$G:$G))</f>
        <v/>
      </c>
      <c r="V274" s="7" t="str">
        <f t="shared" si="1"/>
        <v/>
      </c>
      <c r="W274" s="6"/>
    </row>
    <row r="275" ht="15.75" customHeight="1">
      <c r="C275" s="7" t="str">
        <f>IF(B275="","",IFERROR(VLOOKUP(B275,Scope_Library!$A:$G,7,FALSE),"MISSING"))</f>
        <v/>
      </c>
      <c r="D275" s="7" t="str">
        <f>IF(E275="","",Lists!$J$2)</f>
        <v/>
      </c>
      <c r="U275" s="7" t="str">
        <f>IF(A275="","",SUMIF(Effort!$A:$A,A275,Effort!$G:$G))</f>
        <v/>
      </c>
      <c r="V275" s="7" t="str">
        <f t="shared" si="1"/>
        <v/>
      </c>
      <c r="W275" s="6"/>
    </row>
    <row r="276" ht="15.75" customHeight="1">
      <c r="C276" s="7" t="str">
        <f>IF(B276="","",IFERROR(VLOOKUP(B276,Scope_Library!$A:$G,7,FALSE),"MISSING"))</f>
        <v/>
      </c>
      <c r="D276" s="7" t="str">
        <f>IF(E276="","",Lists!$J$2)</f>
        <v/>
      </c>
      <c r="U276" s="7" t="str">
        <f>IF(A276="","",SUMIF(Effort!$A:$A,A276,Effort!$G:$G))</f>
        <v/>
      </c>
      <c r="V276" s="7" t="str">
        <f t="shared" si="1"/>
        <v/>
      </c>
      <c r="W276" s="6"/>
    </row>
    <row r="277" ht="15.75" customHeight="1">
      <c r="C277" s="7" t="str">
        <f>IF(B277="","",IFERROR(VLOOKUP(B277,Scope_Library!$A:$G,7,FALSE),"MISSING"))</f>
        <v/>
      </c>
      <c r="D277" s="7" t="str">
        <f>IF(E277="","",Lists!$J$2)</f>
        <v/>
      </c>
      <c r="U277" s="7" t="str">
        <f>IF(A277="","",SUMIF(Effort!$A:$A,A277,Effort!$G:$G))</f>
        <v/>
      </c>
      <c r="V277" s="7" t="str">
        <f t="shared" si="1"/>
        <v/>
      </c>
      <c r="W277" s="6"/>
    </row>
    <row r="278" ht="15.75" customHeight="1">
      <c r="C278" s="7" t="str">
        <f>IF(B278="","",IFERROR(VLOOKUP(B278,Scope_Library!$A:$G,7,FALSE),"MISSING"))</f>
        <v/>
      </c>
      <c r="D278" s="7" t="str">
        <f>IF(E278="","",Lists!$J$2)</f>
        <v/>
      </c>
      <c r="U278" s="7" t="str">
        <f>IF(A278="","",SUMIF(Effort!$A:$A,A278,Effort!$G:$G))</f>
        <v/>
      </c>
      <c r="V278" s="7" t="str">
        <f t="shared" si="1"/>
        <v/>
      </c>
      <c r="W278" s="6"/>
    </row>
    <row r="279" ht="15.75" customHeight="1">
      <c r="C279" s="7" t="str">
        <f>IF(B279="","",IFERROR(VLOOKUP(B279,Scope_Library!$A:$G,7,FALSE),"MISSING"))</f>
        <v/>
      </c>
      <c r="D279" s="7" t="str">
        <f>IF(E279="","",Lists!$J$2)</f>
        <v/>
      </c>
      <c r="U279" s="7" t="str">
        <f>IF(A279="","",SUMIF(Effort!$A:$A,A279,Effort!$G:$G))</f>
        <v/>
      </c>
      <c r="V279" s="7" t="str">
        <f t="shared" si="1"/>
        <v/>
      </c>
      <c r="W279" s="6"/>
    </row>
    <row r="280" ht="15.75" customHeight="1">
      <c r="C280" s="7" t="str">
        <f>IF(B280="","",IFERROR(VLOOKUP(B280,Scope_Library!$A:$G,7,FALSE),"MISSING"))</f>
        <v/>
      </c>
      <c r="D280" s="7" t="str">
        <f>IF(E280="","",Lists!$J$2)</f>
        <v/>
      </c>
      <c r="U280" s="7" t="str">
        <f>IF(A280="","",SUMIF(Effort!$A:$A,A280,Effort!$G:$G))</f>
        <v/>
      </c>
      <c r="V280" s="7" t="str">
        <f t="shared" si="1"/>
        <v/>
      </c>
      <c r="W280" s="6"/>
    </row>
    <row r="281" ht="15.75" customHeight="1">
      <c r="C281" s="7" t="str">
        <f>IF(B281="","",IFERROR(VLOOKUP(B281,Scope_Library!$A:$G,7,FALSE),"MISSING"))</f>
        <v/>
      </c>
      <c r="D281" s="7" t="str">
        <f>IF(E281="","",Lists!$J$2)</f>
        <v/>
      </c>
      <c r="U281" s="7" t="str">
        <f>IF(A281="","",SUMIF(Effort!$A:$A,A281,Effort!$G:$G))</f>
        <v/>
      </c>
      <c r="V281" s="7" t="str">
        <f t="shared" si="1"/>
        <v/>
      </c>
      <c r="W281" s="6"/>
    </row>
    <row r="282" ht="15.75" customHeight="1">
      <c r="C282" s="7" t="str">
        <f>IF(B282="","",IFERROR(VLOOKUP(B282,Scope_Library!$A:$G,7,FALSE),"MISSING"))</f>
        <v/>
      </c>
      <c r="D282" s="7" t="str">
        <f>IF(E282="","",Lists!$J$2)</f>
        <v/>
      </c>
      <c r="U282" s="7" t="str">
        <f>IF(A282="","",SUMIF(Effort!$A:$A,A282,Effort!$G:$G))</f>
        <v/>
      </c>
      <c r="V282" s="7" t="str">
        <f t="shared" si="1"/>
        <v/>
      </c>
      <c r="W282" s="6"/>
    </row>
    <row r="283" ht="15.75" customHeight="1">
      <c r="C283" s="7" t="str">
        <f>IF(B283="","",IFERROR(VLOOKUP(B283,Scope_Library!$A:$G,7,FALSE),"MISSING"))</f>
        <v/>
      </c>
      <c r="D283" s="7" t="str">
        <f>IF(E283="","",Lists!$J$2)</f>
        <v/>
      </c>
      <c r="U283" s="7" t="str">
        <f>IF(A283="","",SUMIF(Effort!$A:$A,A283,Effort!$G:$G))</f>
        <v/>
      </c>
      <c r="V283" s="7" t="str">
        <f t="shared" si="1"/>
        <v/>
      </c>
      <c r="W283" s="6"/>
    </row>
    <row r="284" ht="15.75" customHeight="1">
      <c r="C284" s="7" t="str">
        <f>IF(B284="","",IFERROR(VLOOKUP(B284,Scope_Library!$A:$G,7,FALSE),"MISSING"))</f>
        <v/>
      </c>
      <c r="D284" s="7" t="str">
        <f>IF(E284="","",Lists!$J$2)</f>
        <v/>
      </c>
      <c r="U284" s="7" t="str">
        <f>IF(A284="","",SUMIF(Effort!$A:$A,A284,Effort!$G:$G))</f>
        <v/>
      </c>
      <c r="V284" s="7" t="str">
        <f t="shared" si="1"/>
        <v/>
      </c>
      <c r="W284" s="6"/>
    </row>
    <row r="285" ht="15.75" customHeight="1">
      <c r="C285" s="7" t="str">
        <f>IF(B285="","",IFERROR(VLOOKUP(B285,Scope_Library!$A:$G,7,FALSE),"MISSING"))</f>
        <v/>
      </c>
      <c r="D285" s="7" t="str">
        <f>IF(E285="","",Lists!$J$2)</f>
        <v/>
      </c>
      <c r="U285" s="7" t="str">
        <f>IF(A285="","",SUMIF(Effort!$A:$A,A285,Effort!$G:$G))</f>
        <v/>
      </c>
      <c r="V285" s="7" t="str">
        <f t="shared" si="1"/>
        <v/>
      </c>
      <c r="W285" s="6"/>
    </row>
    <row r="286" ht="15.75" customHeight="1">
      <c r="C286" s="7" t="str">
        <f>IF(B286="","",IFERROR(VLOOKUP(B286,Scope_Library!$A:$G,7,FALSE),"MISSING"))</f>
        <v/>
      </c>
      <c r="D286" s="7" t="str">
        <f>IF(E286="","",Lists!$J$2)</f>
        <v/>
      </c>
      <c r="U286" s="7" t="str">
        <f>IF(A286="","",SUMIF(Effort!$A:$A,A286,Effort!$G:$G))</f>
        <v/>
      </c>
      <c r="V286" s="7" t="str">
        <f t="shared" si="1"/>
        <v/>
      </c>
      <c r="W286" s="6"/>
    </row>
    <row r="287" ht="15.75" customHeight="1">
      <c r="C287" s="7" t="str">
        <f>IF(B287="","",IFERROR(VLOOKUP(B287,Scope_Library!$A:$G,7,FALSE),"MISSING"))</f>
        <v/>
      </c>
      <c r="D287" s="7" t="str">
        <f>IF(E287="","",Lists!$J$2)</f>
        <v/>
      </c>
      <c r="U287" s="7" t="str">
        <f>IF(A287="","",SUMIF(Effort!$A:$A,A287,Effort!$G:$G))</f>
        <v/>
      </c>
      <c r="V287" s="7" t="str">
        <f t="shared" si="1"/>
        <v/>
      </c>
      <c r="W287" s="6"/>
    </row>
    <row r="288" ht="15.75" customHeight="1">
      <c r="C288" s="7" t="str">
        <f>IF(B288="","",IFERROR(VLOOKUP(B288,Scope_Library!$A:$G,7,FALSE),"MISSING"))</f>
        <v/>
      </c>
      <c r="D288" s="7" t="str">
        <f>IF(E288="","",Lists!$J$2)</f>
        <v/>
      </c>
      <c r="U288" s="7" t="str">
        <f>IF(A288="","",SUMIF(Effort!$A:$A,A288,Effort!$G:$G))</f>
        <v/>
      </c>
      <c r="V288" s="7" t="str">
        <f t="shared" si="1"/>
        <v/>
      </c>
      <c r="W288" s="6"/>
    </row>
    <row r="289" ht="15.75" customHeight="1">
      <c r="C289" s="7" t="str">
        <f>IF(B289="","",IFERROR(VLOOKUP(B289,Scope_Library!$A:$G,7,FALSE),"MISSING"))</f>
        <v/>
      </c>
      <c r="D289" s="7" t="str">
        <f>IF(E289="","",Lists!$J$2)</f>
        <v/>
      </c>
      <c r="U289" s="7" t="str">
        <f>IF(A289="","",SUMIF(Effort!$A:$A,A289,Effort!$G:$G))</f>
        <v/>
      </c>
      <c r="V289" s="7" t="str">
        <f t="shared" si="1"/>
        <v/>
      </c>
      <c r="W289" s="6"/>
    </row>
    <row r="290" ht="15.75" customHeight="1">
      <c r="C290" s="7" t="str">
        <f>IF(B290="","",IFERROR(VLOOKUP(B290,Scope_Library!$A:$G,7,FALSE),"MISSING"))</f>
        <v/>
      </c>
      <c r="D290" s="7" t="str">
        <f>IF(E290="","",Lists!$J$2)</f>
        <v/>
      </c>
      <c r="U290" s="7" t="str">
        <f>IF(A290="","",SUMIF(Effort!$A:$A,A290,Effort!$G:$G))</f>
        <v/>
      </c>
      <c r="V290" s="7" t="str">
        <f t="shared" si="1"/>
        <v/>
      </c>
      <c r="W290" s="6"/>
    </row>
    <row r="291" ht="15.75" customHeight="1">
      <c r="C291" s="7" t="str">
        <f>IF(B291="","",IFERROR(VLOOKUP(B291,Scope_Library!$A:$G,7,FALSE),"MISSING"))</f>
        <v/>
      </c>
      <c r="D291" s="7" t="str">
        <f>IF(E291="","",Lists!$J$2)</f>
        <v/>
      </c>
      <c r="U291" s="7" t="str">
        <f>IF(A291="","",SUMIF(Effort!$A:$A,A291,Effort!$G:$G))</f>
        <v/>
      </c>
      <c r="V291" s="7" t="str">
        <f t="shared" si="1"/>
        <v/>
      </c>
      <c r="W291" s="6"/>
    </row>
    <row r="292" ht="15.75" customHeight="1">
      <c r="C292" s="7" t="str">
        <f>IF(B292="","",IFERROR(VLOOKUP(B292,Scope_Library!$A:$G,7,FALSE),"MISSING"))</f>
        <v/>
      </c>
      <c r="D292" s="7" t="str">
        <f>IF(E292="","",Lists!$J$2)</f>
        <v/>
      </c>
      <c r="U292" s="7" t="str">
        <f>IF(A292="","",SUMIF(Effort!$A:$A,A292,Effort!$G:$G))</f>
        <v/>
      </c>
      <c r="V292" s="7" t="str">
        <f t="shared" si="1"/>
        <v/>
      </c>
      <c r="W292" s="6"/>
    </row>
    <row r="293" ht="15.75" customHeight="1">
      <c r="C293" s="7" t="str">
        <f>IF(B293="","",IFERROR(VLOOKUP(B293,Scope_Library!$A:$G,7,FALSE),"MISSING"))</f>
        <v/>
      </c>
      <c r="D293" s="7" t="str">
        <f>IF(E293="","",Lists!$J$2)</f>
        <v/>
      </c>
      <c r="U293" s="7" t="str">
        <f>IF(A293="","",SUMIF(Effort!$A:$A,A293,Effort!$G:$G))</f>
        <v/>
      </c>
      <c r="V293" s="7" t="str">
        <f t="shared" si="1"/>
        <v/>
      </c>
      <c r="W293" s="6"/>
    </row>
    <row r="294" ht="15.75" customHeight="1">
      <c r="C294" s="7" t="str">
        <f>IF(B294="","",IFERROR(VLOOKUP(B294,Scope_Library!$A:$G,7,FALSE),"MISSING"))</f>
        <v/>
      </c>
      <c r="D294" s="7" t="str">
        <f>IF(E294="","",Lists!$J$2)</f>
        <v/>
      </c>
      <c r="U294" s="7" t="str">
        <f>IF(A294="","",SUMIF(Effort!$A:$A,A294,Effort!$G:$G))</f>
        <v/>
      </c>
      <c r="V294" s="7" t="str">
        <f t="shared" si="1"/>
        <v/>
      </c>
      <c r="W294" s="6"/>
    </row>
    <row r="295" ht="15.75" customHeight="1">
      <c r="C295" s="7" t="str">
        <f>IF(B295="","",IFERROR(VLOOKUP(B295,Scope_Library!$A:$G,7,FALSE),"MISSING"))</f>
        <v/>
      </c>
      <c r="D295" s="7" t="str">
        <f>IF(E295="","",Lists!$J$2)</f>
        <v/>
      </c>
      <c r="U295" s="7" t="str">
        <f>IF(A295="","",SUMIF(Effort!$A:$A,A295,Effort!$G:$G))</f>
        <v/>
      </c>
      <c r="V295" s="7" t="str">
        <f t="shared" si="1"/>
        <v/>
      </c>
      <c r="W295" s="6"/>
    </row>
    <row r="296" ht="15.75" customHeight="1">
      <c r="C296" s="7" t="str">
        <f>IF(B296="","",IFERROR(VLOOKUP(B296,Scope_Library!$A:$G,7,FALSE),"MISSING"))</f>
        <v/>
      </c>
      <c r="D296" s="7" t="str">
        <f>IF(E296="","",Lists!$J$2)</f>
        <v/>
      </c>
      <c r="U296" s="7" t="str">
        <f>IF(A296="","",SUMIF(Effort!$A:$A,A296,Effort!$G:$G))</f>
        <v/>
      </c>
      <c r="V296" s="7" t="str">
        <f t="shared" si="1"/>
        <v/>
      </c>
      <c r="W296" s="6"/>
    </row>
    <row r="297" ht="15.75" customHeight="1">
      <c r="C297" s="7" t="str">
        <f>IF(B297="","",IFERROR(VLOOKUP(B297,Scope_Library!$A:$G,7,FALSE),"MISSING"))</f>
        <v/>
      </c>
      <c r="D297" s="7" t="str">
        <f>IF(E297="","",Lists!$J$2)</f>
        <v/>
      </c>
      <c r="U297" s="7" t="str">
        <f>IF(A297="","",SUMIF(Effort!$A:$A,A297,Effort!$G:$G))</f>
        <v/>
      </c>
      <c r="V297" s="7" t="str">
        <f t="shared" si="1"/>
        <v/>
      </c>
      <c r="W297" s="6"/>
    </row>
    <row r="298" ht="15.75" customHeight="1">
      <c r="C298" s="7" t="str">
        <f>IF(B298="","",IFERROR(VLOOKUP(B298,Scope_Library!$A:$G,7,FALSE),"MISSING"))</f>
        <v/>
      </c>
      <c r="D298" s="7" t="str">
        <f>IF(E298="","",Lists!$J$2)</f>
        <v/>
      </c>
      <c r="U298" s="7" t="str">
        <f>IF(A298="","",SUMIF(Effort!$A:$A,A298,Effort!$G:$G))</f>
        <v/>
      </c>
      <c r="V298" s="7" t="str">
        <f t="shared" si="1"/>
        <v/>
      </c>
      <c r="W298" s="6"/>
    </row>
    <row r="299" ht="15.75" customHeight="1">
      <c r="C299" s="7" t="str">
        <f>IF(B299="","",IFERROR(VLOOKUP(B299,Scope_Library!$A:$G,7,FALSE),"MISSING"))</f>
        <v/>
      </c>
      <c r="D299" s="7" t="str">
        <f>IF(E299="","",Lists!$J$2)</f>
        <v/>
      </c>
      <c r="U299" s="7" t="str">
        <f>IF(A299="","",SUMIF(Effort!$A:$A,A299,Effort!$G:$G))</f>
        <v/>
      </c>
      <c r="V299" s="7" t="str">
        <f t="shared" si="1"/>
        <v/>
      </c>
      <c r="W299" s="6"/>
    </row>
    <row r="300" ht="15.75" customHeight="1">
      <c r="C300" s="7" t="str">
        <f>IF(B300="","",IFERROR(VLOOKUP(B300,Scope_Library!$A:$G,7,FALSE),"MISSING"))</f>
        <v/>
      </c>
      <c r="D300" s="7" t="str">
        <f>IF(E300="","",Lists!$J$2)</f>
        <v/>
      </c>
      <c r="U300" s="7" t="str">
        <f>IF(A300="","",SUMIF(Effort!$A:$A,A300,Effort!$G:$G))</f>
        <v/>
      </c>
      <c r="V300" s="7" t="str">
        <f t="shared" si="1"/>
        <v/>
      </c>
      <c r="W300" s="6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1" width="26.0"/>
    <col customWidth="1" min="12" max="26" width="8.71"/>
  </cols>
  <sheetData>
    <row r="1" ht="45.0" customHeight="1">
      <c r="A1" s="4" t="s">
        <v>3</v>
      </c>
      <c r="B1" s="4" t="s">
        <v>95</v>
      </c>
      <c r="C1" s="4" t="s">
        <v>96</v>
      </c>
      <c r="D1" s="4" t="s">
        <v>97</v>
      </c>
      <c r="E1" s="4" t="s">
        <v>98</v>
      </c>
      <c r="F1" s="4" t="s">
        <v>59</v>
      </c>
      <c r="G1" s="4" t="s">
        <v>99</v>
      </c>
      <c r="H1" s="4" t="s">
        <v>100</v>
      </c>
      <c r="I1" s="4" t="s">
        <v>101</v>
      </c>
      <c r="J1" s="4" t="s">
        <v>19</v>
      </c>
      <c r="K1" s="4" t="s">
        <v>102</v>
      </c>
    </row>
    <row r="2">
      <c r="A2" s="3" t="s">
        <v>66</v>
      </c>
      <c r="B2" s="7" t="str">
        <f>IF(A2="","",IFERROR(VLOOKUP(A2,Scope!$A:$W,23,FALSE),"MISSING"))</f>
        <v/>
      </c>
      <c r="C2" s="3" t="s">
        <v>35</v>
      </c>
      <c r="D2" s="3" t="s">
        <v>80</v>
      </c>
      <c r="F2" s="3" t="b">
        <v>1</v>
      </c>
      <c r="G2" s="3">
        <v>6.0</v>
      </c>
      <c r="H2" s="3">
        <v>0.0</v>
      </c>
      <c r="I2" s="3">
        <v>0.0</v>
      </c>
      <c r="J2" s="3" t="s">
        <v>34</v>
      </c>
      <c r="K2" s="7" t="str">
        <f>IF(A2="","",IF(COUNTIF(Lists!$G$2:$G$7,D2)=0,"ROLE NOT IN LIST",IF(OR(G2="",G2&lt;=0),"BAD HOURS",IF(C2="","NO PHASE","ok"))))</f>
        <v>ok</v>
      </c>
    </row>
    <row r="3">
      <c r="A3" s="3" t="s">
        <v>66</v>
      </c>
      <c r="B3" s="7" t="str">
        <f>IF(A3="","",IFERROR(VLOOKUP(A3,Scope!$A:$W,23,FALSE),"MISSING"))</f>
        <v/>
      </c>
      <c r="C3" s="3" t="s">
        <v>53</v>
      </c>
      <c r="D3" s="3" t="s">
        <v>55</v>
      </c>
      <c r="F3" s="3" t="b">
        <v>1</v>
      </c>
      <c r="G3" s="3">
        <v>16.0</v>
      </c>
      <c r="H3" s="3">
        <v>0.0</v>
      </c>
      <c r="I3" s="3">
        <v>0.0</v>
      </c>
      <c r="J3" s="3" t="s">
        <v>34</v>
      </c>
      <c r="K3" s="7" t="str">
        <f>IF(A3="","",IF(COUNTIF(Lists!$G$2:$G$7,D3)=0,"ROLE NOT IN LIST",IF(OR(G3="",G3&lt;=0),"BAD HOURS",IF(C3="","NO PHASE","ok"))))</f>
        <v>ok</v>
      </c>
    </row>
    <row r="4">
      <c r="A4" s="3" t="s">
        <v>66</v>
      </c>
      <c r="B4" s="7" t="str">
        <f>IF(A4="","",IFERROR(VLOOKUP(A4,Scope!$A:$W,23,FALSE),"MISSING"))</f>
        <v/>
      </c>
      <c r="C4" s="3" t="s">
        <v>73</v>
      </c>
      <c r="D4" s="3" t="s">
        <v>77</v>
      </c>
      <c r="F4" s="3" t="b">
        <v>1</v>
      </c>
      <c r="G4" s="3">
        <v>6.0</v>
      </c>
      <c r="H4" s="3">
        <v>0.0</v>
      </c>
      <c r="I4" s="3">
        <v>0.0</v>
      </c>
      <c r="J4" s="3" t="s">
        <v>34</v>
      </c>
      <c r="K4" s="7" t="str">
        <f>IF(A4="","",IF(COUNTIF(Lists!$G$2:$G$7,D4)=0,"ROLE NOT IN LIST",IF(OR(G4="",G4&lt;=0),"BAD HOURS",IF(C4="","NO PHASE","ok"))))</f>
        <v>ok</v>
      </c>
    </row>
    <row r="5">
      <c r="A5" s="3" t="s">
        <v>66</v>
      </c>
      <c r="B5" s="7" t="str">
        <f>IF(A5="","",IFERROR(VLOOKUP(A5,Scope!$A:$W,23,FALSE),"MISSING"))</f>
        <v/>
      </c>
      <c r="C5" s="3" t="s">
        <v>76</v>
      </c>
      <c r="D5" s="3" t="s">
        <v>79</v>
      </c>
      <c r="F5" s="3" t="b">
        <v>1</v>
      </c>
      <c r="G5" s="3">
        <v>2.0</v>
      </c>
      <c r="H5" s="3">
        <v>0.0</v>
      </c>
      <c r="I5" s="3">
        <v>0.0</v>
      </c>
      <c r="J5" s="3" t="s">
        <v>34</v>
      </c>
      <c r="K5" s="7" t="str">
        <f>IF(A5="","",IF(COUNTIF(Lists!$G$2:$G$7,D5)=0,"ROLE NOT IN LIST",IF(OR(G5="",G5&lt;=0),"BAD HOURS",IF(C5="","NO PHASE","ok"))))</f>
        <v>ok</v>
      </c>
    </row>
    <row r="6">
      <c r="A6" s="3" t="s">
        <v>86</v>
      </c>
      <c r="B6" s="7" t="str">
        <f>IF(A6="","",IFERROR(VLOOKUP(A6,Scope!$A:$W,23,FALSE),"MISSING"))</f>
        <v/>
      </c>
      <c r="C6" s="3" t="s">
        <v>35</v>
      </c>
      <c r="D6" s="3" t="s">
        <v>80</v>
      </c>
      <c r="F6" s="3" t="b">
        <v>1</v>
      </c>
      <c r="G6" s="3">
        <v>8.0</v>
      </c>
      <c r="H6" s="3">
        <v>0.0</v>
      </c>
      <c r="I6" s="3">
        <v>0.0</v>
      </c>
      <c r="J6" s="3" t="s">
        <v>34</v>
      </c>
      <c r="K6" s="7" t="str">
        <f>IF(A6="","",IF(COUNTIF(Lists!$G$2:$G$7,D6)=0,"ROLE NOT IN LIST",IF(OR(G6="",G6&lt;=0),"BAD HOURS",IF(C6="","NO PHASE","ok"))))</f>
        <v>ok</v>
      </c>
    </row>
    <row r="7">
      <c r="A7" s="3" t="s">
        <v>86</v>
      </c>
      <c r="B7" s="7" t="str">
        <f>IF(A7="","",IFERROR(VLOOKUP(A7,Scope!$A:$W,23,FALSE),"MISSING"))</f>
        <v/>
      </c>
      <c r="C7" s="3" t="s">
        <v>53</v>
      </c>
      <c r="D7" s="3" t="s">
        <v>55</v>
      </c>
      <c r="F7" s="3" t="b">
        <v>1</v>
      </c>
      <c r="G7" s="3">
        <v>24.0</v>
      </c>
      <c r="H7" s="3">
        <v>0.0</v>
      </c>
      <c r="I7" s="3">
        <v>0.0</v>
      </c>
      <c r="J7" s="3" t="s">
        <v>34</v>
      </c>
      <c r="K7" s="7" t="str">
        <f>IF(A7="","",IF(COUNTIF(Lists!$G$2:$G$7,D7)=0,"ROLE NOT IN LIST",IF(OR(G7="",G7&lt;=0),"BAD HOURS",IF(C7="","NO PHASE","ok"))))</f>
        <v>ok</v>
      </c>
    </row>
    <row r="8">
      <c r="A8" s="3" t="s">
        <v>86</v>
      </c>
      <c r="B8" s="7" t="str">
        <f>IF(A8="","",IFERROR(VLOOKUP(A8,Scope!$A:$W,23,FALSE),"MISSING"))</f>
        <v/>
      </c>
      <c r="C8" s="3" t="s">
        <v>73</v>
      </c>
      <c r="D8" s="3" t="s">
        <v>77</v>
      </c>
      <c r="F8" s="3" t="b">
        <v>1</v>
      </c>
      <c r="G8" s="3">
        <v>8.0</v>
      </c>
      <c r="H8" s="3">
        <v>0.0</v>
      </c>
      <c r="I8" s="3">
        <v>0.0</v>
      </c>
      <c r="J8" s="3" t="s">
        <v>34</v>
      </c>
      <c r="K8" s="7" t="str">
        <f>IF(A8="","",IF(COUNTIF(Lists!$G$2:$G$7,D8)=0,"ROLE NOT IN LIST",IF(OR(G8="",G8&lt;=0),"BAD HOURS",IF(C8="","NO PHASE","ok"))))</f>
        <v>ok</v>
      </c>
    </row>
    <row r="9">
      <c r="B9" s="7" t="str">
        <f>IF(A9="","",IFERROR(VLOOKUP(A9,Scope!$A:$W,23,FALSE),"MISSING"))</f>
        <v/>
      </c>
      <c r="K9" s="7" t="str">
        <f>IF(A9="","",IF(COUNTIF(Lists!$G$2:$G$7,D9)=0,"ROLE NOT IN LIST",IF(OR(G9="",G9&lt;=0),"BAD HOURS",IF(C9="","NO PHASE","ok"))))</f>
        <v/>
      </c>
    </row>
    <row r="10">
      <c r="B10" s="7" t="str">
        <f>IF(A10="","",IFERROR(VLOOKUP(A10,Scope!$A:$W,23,FALSE),"MISSING"))</f>
        <v/>
      </c>
      <c r="K10" s="7" t="str">
        <f>IF(A10="","",IF(COUNTIF(Lists!$G$2:$G$7,D10)=0,"ROLE NOT IN LIST",IF(OR(G10="",G10&lt;=0),"BAD HOURS",IF(C10="","NO PHASE","ok"))))</f>
        <v/>
      </c>
    </row>
    <row r="11">
      <c r="B11" s="7" t="str">
        <f>IF(A11="","",IFERROR(VLOOKUP(A11,Scope!$A:$W,23,FALSE),"MISSING"))</f>
        <v/>
      </c>
      <c r="K11" s="7" t="str">
        <f>IF(A11="","",IF(COUNTIF(Lists!$G$2:$G$7,D11)=0,"ROLE NOT IN LIST",IF(OR(G11="",G11&lt;=0),"BAD HOURS",IF(C11="","NO PHASE","ok"))))</f>
        <v/>
      </c>
    </row>
    <row r="12">
      <c r="B12" s="7" t="str">
        <f>IF(A12="","",IFERROR(VLOOKUP(A12,Scope!$A:$W,23,FALSE),"MISSING"))</f>
        <v/>
      </c>
      <c r="K12" s="7" t="str">
        <f>IF(A12="","",IF(COUNTIF(Lists!$G$2:$G$7,D12)=0,"ROLE NOT IN LIST",IF(OR(G12="",G12&lt;=0),"BAD HOURS",IF(C12="","NO PHASE","ok"))))</f>
        <v/>
      </c>
    </row>
    <row r="13">
      <c r="B13" s="7" t="str">
        <f>IF(A13="","",IFERROR(VLOOKUP(A13,Scope!$A:$W,23,FALSE),"MISSING"))</f>
        <v/>
      </c>
      <c r="K13" s="7" t="str">
        <f>IF(A13="","",IF(COUNTIF(Lists!$G$2:$G$7,D13)=0,"ROLE NOT IN LIST",IF(OR(G13="",G13&lt;=0),"BAD HOURS",IF(C13="","NO PHASE","ok"))))</f>
        <v/>
      </c>
    </row>
    <row r="14">
      <c r="B14" s="7" t="str">
        <f>IF(A14="","",IFERROR(VLOOKUP(A14,Scope!$A:$W,23,FALSE),"MISSING"))</f>
        <v/>
      </c>
      <c r="K14" s="7" t="str">
        <f>IF(A14="","",IF(COUNTIF(Lists!$G$2:$G$7,D14)=0,"ROLE NOT IN LIST",IF(OR(G14="",G14&lt;=0),"BAD HOURS",IF(C14="","NO PHASE","ok"))))</f>
        <v/>
      </c>
    </row>
    <row r="15">
      <c r="B15" s="7" t="str">
        <f>IF(A15="","",IFERROR(VLOOKUP(A15,Scope!$A:$W,23,FALSE),"MISSING"))</f>
        <v/>
      </c>
      <c r="K15" s="7" t="str">
        <f>IF(A15="","",IF(COUNTIF(Lists!$G$2:$G$7,D15)=0,"ROLE NOT IN LIST",IF(OR(G15="",G15&lt;=0),"BAD HOURS",IF(C15="","NO PHASE","ok"))))</f>
        <v/>
      </c>
    </row>
    <row r="16">
      <c r="B16" s="7" t="str">
        <f>IF(A16="","",IFERROR(VLOOKUP(A16,Scope!$A:$W,23,FALSE),"MISSING"))</f>
        <v/>
      </c>
      <c r="K16" s="7" t="str">
        <f>IF(A16="","",IF(COUNTIF(Lists!$G$2:$G$7,D16)=0,"ROLE NOT IN LIST",IF(OR(G16="",G16&lt;=0),"BAD HOURS",IF(C16="","NO PHASE","ok"))))</f>
        <v/>
      </c>
    </row>
    <row r="17">
      <c r="B17" s="7" t="str">
        <f>IF(A17="","",IFERROR(VLOOKUP(A17,Scope!$A:$W,23,FALSE),"MISSING"))</f>
        <v/>
      </c>
      <c r="K17" s="7" t="str">
        <f>IF(A17="","",IF(COUNTIF(Lists!$G$2:$G$7,D17)=0,"ROLE NOT IN LIST",IF(OR(G17="",G17&lt;=0),"BAD HOURS",IF(C17="","NO PHASE","ok"))))</f>
        <v/>
      </c>
    </row>
    <row r="18">
      <c r="B18" s="7" t="str">
        <f>IF(A18="","",IFERROR(VLOOKUP(A18,Scope!$A:$W,23,FALSE),"MISSING"))</f>
        <v/>
      </c>
      <c r="K18" s="7" t="str">
        <f>IF(A18="","",IF(COUNTIF(Lists!$G$2:$G$7,D18)=0,"ROLE NOT IN LIST",IF(OR(G18="",G18&lt;=0),"BAD HOURS",IF(C18="","NO PHASE","ok"))))</f>
        <v/>
      </c>
    </row>
    <row r="19">
      <c r="B19" s="7" t="str">
        <f>IF(A19="","",IFERROR(VLOOKUP(A19,Scope!$A:$W,23,FALSE),"MISSING"))</f>
        <v/>
      </c>
      <c r="K19" s="7" t="str">
        <f>IF(A19="","",IF(COUNTIF(Lists!$G$2:$G$7,D19)=0,"ROLE NOT IN LIST",IF(OR(G19="",G19&lt;=0),"BAD HOURS",IF(C19="","NO PHASE","ok"))))</f>
        <v/>
      </c>
    </row>
    <row r="20">
      <c r="B20" s="7" t="str">
        <f>IF(A20="","",IFERROR(VLOOKUP(A20,Scope!$A:$W,23,FALSE),"MISSING"))</f>
        <v/>
      </c>
      <c r="K20" s="7" t="str">
        <f>IF(A20="","",IF(COUNTIF(Lists!$G$2:$G$7,D20)=0,"ROLE NOT IN LIST",IF(OR(G20="",G20&lt;=0),"BAD HOURS",IF(C20="","NO PHASE","ok"))))</f>
        <v/>
      </c>
    </row>
    <row r="21" ht="15.75" customHeight="1">
      <c r="B21" s="7" t="str">
        <f>IF(A21="","",IFERROR(VLOOKUP(A21,Scope!$A:$W,23,FALSE),"MISSING"))</f>
        <v/>
      </c>
      <c r="K21" s="7" t="str">
        <f>IF(A21="","",IF(COUNTIF(Lists!$G$2:$G$7,D21)=0,"ROLE NOT IN LIST",IF(OR(G21="",G21&lt;=0),"BAD HOURS",IF(C21="","NO PHASE","ok"))))</f>
        <v/>
      </c>
    </row>
    <row r="22" ht="15.75" customHeight="1">
      <c r="B22" s="7" t="str">
        <f>IF(A22="","",IFERROR(VLOOKUP(A22,Scope!$A:$W,23,FALSE),"MISSING"))</f>
        <v/>
      </c>
      <c r="K22" s="7" t="str">
        <f>IF(A22="","",IF(COUNTIF(Lists!$G$2:$G$7,D22)=0,"ROLE NOT IN LIST",IF(OR(G22="",G22&lt;=0),"BAD HOURS",IF(C22="","NO PHASE","ok"))))</f>
        <v/>
      </c>
    </row>
    <row r="23" ht="15.75" customHeight="1">
      <c r="B23" s="7" t="str">
        <f>IF(A23="","",IFERROR(VLOOKUP(A23,Scope!$A:$W,23,FALSE),"MISSING"))</f>
        <v/>
      </c>
      <c r="K23" s="7" t="str">
        <f>IF(A23="","",IF(COUNTIF(Lists!$G$2:$G$7,D23)=0,"ROLE NOT IN LIST",IF(OR(G23="",G23&lt;=0),"BAD HOURS",IF(C23="","NO PHASE","ok"))))</f>
        <v/>
      </c>
    </row>
    <row r="24" ht="15.75" customHeight="1">
      <c r="B24" s="7" t="str">
        <f>IF(A24="","",IFERROR(VLOOKUP(A24,Scope!$A:$W,23,FALSE),"MISSING"))</f>
        <v/>
      </c>
      <c r="K24" s="7" t="str">
        <f>IF(A24="","",IF(COUNTIF(Lists!$G$2:$G$7,D24)=0,"ROLE NOT IN LIST",IF(OR(G24="",G24&lt;=0),"BAD HOURS",IF(C24="","NO PHASE","ok"))))</f>
        <v/>
      </c>
    </row>
    <row r="25" ht="15.75" customHeight="1">
      <c r="B25" s="7" t="str">
        <f>IF(A25="","",IFERROR(VLOOKUP(A25,Scope!$A:$W,23,FALSE),"MISSING"))</f>
        <v/>
      </c>
      <c r="K25" s="7" t="str">
        <f>IF(A25="","",IF(COUNTIF(Lists!$G$2:$G$7,D25)=0,"ROLE NOT IN LIST",IF(OR(G25="",G25&lt;=0),"BAD HOURS",IF(C25="","NO PHASE","ok"))))</f>
        <v/>
      </c>
    </row>
    <row r="26" ht="15.75" customHeight="1">
      <c r="B26" s="7" t="str">
        <f>IF(A26="","",IFERROR(VLOOKUP(A26,Scope!$A:$W,23,FALSE),"MISSING"))</f>
        <v/>
      </c>
      <c r="K26" s="7" t="str">
        <f>IF(A26="","",IF(COUNTIF(Lists!$G$2:$G$7,D26)=0,"ROLE NOT IN LIST",IF(OR(G26="",G26&lt;=0),"BAD HOURS",IF(C26="","NO PHASE","ok"))))</f>
        <v/>
      </c>
    </row>
    <row r="27" ht="15.75" customHeight="1">
      <c r="B27" s="7" t="str">
        <f>IF(A27="","",IFERROR(VLOOKUP(A27,Scope!$A:$W,23,FALSE),"MISSING"))</f>
        <v/>
      </c>
      <c r="K27" s="7" t="str">
        <f>IF(A27="","",IF(COUNTIF(Lists!$G$2:$G$7,D27)=0,"ROLE NOT IN LIST",IF(OR(G27="",G27&lt;=0),"BAD HOURS",IF(C27="","NO PHASE","ok"))))</f>
        <v/>
      </c>
    </row>
    <row r="28" ht="15.75" customHeight="1">
      <c r="B28" s="7" t="str">
        <f>IF(A28="","",IFERROR(VLOOKUP(A28,Scope!$A:$W,23,FALSE),"MISSING"))</f>
        <v/>
      </c>
      <c r="K28" s="7" t="str">
        <f>IF(A28="","",IF(COUNTIF(Lists!$G$2:$G$7,D28)=0,"ROLE NOT IN LIST",IF(OR(G28="",G28&lt;=0),"BAD HOURS",IF(C28="","NO PHASE","ok"))))</f>
        <v/>
      </c>
    </row>
    <row r="29" ht="15.75" customHeight="1">
      <c r="B29" s="7" t="str">
        <f>IF(A29="","",IFERROR(VLOOKUP(A29,Scope!$A:$W,23,FALSE),"MISSING"))</f>
        <v/>
      </c>
      <c r="K29" s="7" t="str">
        <f>IF(A29="","",IF(COUNTIF(Lists!$G$2:$G$7,D29)=0,"ROLE NOT IN LIST",IF(OR(G29="",G29&lt;=0),"BAD HOURS",IF(C29="","NO PHASE","ok"))))</f>
        <v/>
      </c>
    </row>
    <row r="30" ht="15.75" customHeight="1">
      <c r="B30" s="7" t="str">
        <f>IF(A30="","",IFERROR(VLOOKUP(A30,Scope!$A:$W,23,FALSE),"MISSING"))</f>
        <v/>
      </c>
      <c r="K30" s="7" t="str">
        <f>IF(A30="","",IF(COUNTIF(Lists!$G$2:$G$7,D30)=0,"ROLE NOT IN LIST",IF(OR(G30="",G30&lt;=0),"BAD HOURS",IF(C30="","NO PHASE","ok"))))</f>
        <v/>
      </c>
    </row>
    <row r="31" ht="15.75" customHeight="1">
      <c r="B31" s="7" t="str">
        <f>IF(A31="","",IFERROR(VLOOKUP(A31,Scope!$A:$W,23,FALSE),"MISSING"))</f>
        <v/>
      </c>
      <c r="K31" s="7" t="str">
        <f>IF(A31="","",IF(COUNTIF(Lists!$G$2:$G$7,D31)=0,"ROLE NOT IN LIST",IF(OR(G31="",G31&lt;=0),"BAD HOURS",IF(C31="","NO PHASE","ok"))))</f>
        <v/>
      </c>
    </row>
    <row r="32" ht="15.75" customHeight="1">
      <c r="B32" s="7" t="str">
        <f>IF(A32="","",IFERROR(VLOOKUP(A32,Scope!$A:$W,23,FALSE),"MISSING"))</f>
        <v/>
      </c>
      <c r="K32" s="7" t="str">
        <f>IF(A32="","",IF(COUNTIF(Lists!$G$2:$G$7,D32)=0,"ROLE NOT IN LIST",IF(OR(G32="",G32&lt;=0),"BAD HOURS",IF(C32="","NO PHASE","ok"))))</f>
        <v/>
      </c>
    </row>
    <row r="33" ht="15.75" customHeight="1">
      <c r="B33" s="7" t="str">
        <f>IF(A33="","",IFERROR(VLOOKUP(A33,Scope!$A:$W,23,FALSE),"MISSING"))</f>
        <v/>
      </c>
      <c r="K33" s="7" t="str">
        <f>IF(A33="","",IF(COUNTIF(Lists!$G$2:$G$7,D33)=0,"ROLE NOT IN LIST",IF(OR(G33="",G33&lt;=0),"BAD HOURS",IF(C33="","NO PHASE","ok"))))</f>
        <v/>
      </c>
    </row>
    <row r="34" ht="15.75" customHeight="1">
      <c r="B34" s="7" t="str">
        <f>IF(A34="","",IFERROR(VLOOKUP(A34,Scope!$A:$W,23,FALSE),"MISSING"))</f>
        <v/>
      </c>
      <c r="K34" s="7" t="str">
        <f>IF(A34="","",IF(COUNTIF(Lists!$G$2:$G$7,D34)=0,"ROLE NOT IN LIST",IF(OR(G34="",G34&lt;=0),"BAD HOURS",IF(C34="","NO PHASE","ok"))))</f>
        <v/>
      </c>
    </row>
    <row r="35" ht="15.75" customHeight="1">
      <c r="B35" s="7" t="str">
        <f>IF(A35="","",IFERROR(VLOOKUP(A35,Scope!$A:$W,23,FALSE),"MISSING"))</f>
        <v/>
      </c>
      <c r="K35" s="7" t="str">
        <f>IF(A35="","",IF(COUNTIF(Lists!$G$2:$G$7,D35)=0,"ROLE NOT IN LIST",IF(OR(G35="",G35&lt;=0),"BAD HOURS",IF(C35="","NO PHASE","ok"))))</f>
        <v/>
      </c>
    </row>
    <row r="36" ht="15.75" customHeight="1">
      <c r="B36" s="7" t="str">
        <f>IF(A36="","",IFERROR(VLOOKUP(A36,Scope!$A:$W,23,FALSE),"MISSING"))</f>
        <v/>
      </c>
      <c r="K36" s="7" t="str">
        <f>IF(A36="","",IF(COUNTIF(Lists!$G$2:$G$7,D36)=0,"ROLE NOT IN LIST",IF(OR(G36="",G36&lt;=0),"BAD HOURS",IF(C36="","NO PHASE","ok"))))</f>
        <v/>
      </c>
    </row>
    <row r="37" ht="15.75" customHeight="1">
      <c r="B37" s="7" t="str">
        <f>IF(A37="","",IFERROR(VLOOKUP(A37,Scope!$A:$W,23,FALSE),"MISSING"))</f>
        <v/>
      </c>
      <c r="K37" s="7" t="str">
        <f>IF(A37="","",IF(COUNTIF(Lists!$G$2:$G$7,D37)=0,"ROLE NOT IN LIST",IF(OR(G37="",G37&lt;=0),"BAD HOURS",IF(C37="","NO PHASE","ok"))))</f>
        <v/>
      </c>
    </row>
    <row r="38" ht="15.75" customHeight="1">
      <c r="B38" s="7" t="str">
        <f>IF(A38="","",IFERROR(VLOOKUP(A38,Scope!$A:$W,23,FALSE),"MISSING"))</f>
        <v/>
      </c>
      <c r="K38" s="7" t="str">
        <f>IF(A38="","",IF(COUNTIF(Lists!$G$2:$G$7,D38)=0,"ROLE NOT IN LIST",IF(OR(G38="",G38&lt;=0),"BAD HOURS",IF(C38="","NO PHASE","ok"))))</f>
        <v/>
      </c>
    </row>
    <row r="39" ht="15.75" customHeight="1">
      <c r="B39" s="7" t="str">
        <f>IF(A39="","",IFERROR(VLOOKUP(A39,Scope!$A:$W,23,FALSE),"MISSING"))</f>
        <v/>
      </c>
      <c r="K39" s="7" t="str">
        <f>IF(A39="","",IF(COUNTIF(Lists!$G$2:$G$7,D39)=0,"ROLE NOT IN LIST",IF(OR(G39="",G39&lt;=0),"BAD HOURS",IF(C39="","NO PHASE","ok"))))</f>
        <v/>
      </c>
    </row>
    <row r="40" ht="15.75" customHeight="1">
      <c r="B40" s="7" t="str">
        <f>IF(A40="","",IFERROR(VLOOKUP(A40,Scope!$A:$W,23,FALSE),"MISSING"))</f>
        <v/>
      </c>
      <c r="K40" s="7" t="str">
        <f>IF(A40="","",IF(COUNTIF(Lists!$G$2:$G$7,D40)=0,"ROLE NOT IN LIST",IF(OR(G40="",G40&lt;=0),"BAD HOURS",IF(C40="","NO PHASE","ok"))))</f>
        <v/>
      </c>
    </row>
    <row r="41" ht="15.75" customHeight="1">
      <c r="B41" s="7" t="str">
        <f>IF(A41="","",IFERROR(VLOOKUP(A41,Scope!$A:$W,23,FALSE),"MISSING"))</f>
        <v/>
      </c>
      <c r="K41" s="7" t="str">
        <f>IF(A41="","",IF(COUNTIF(Lists!$G$2:$G$7,D41)=0,"ROLE NOT IN LIST",IF(OR(G41="",G41&lt;=0),"BAD HOURS",IF(C41="","NO PHASE","ok"))))</f>
        <v/>
      </c>
    </row>
    <row r="42" ht="15.75" customHeight="1">
      <c r="B42" s="7" t="str">
        <f>IF(A42="","",IFERROR(VLOOKUP(A42,Scope!$A:$W,23,FALSE),"MISSING"))</f>
        <v/>
      </c>
      <c r="K42" s="7" t="str">
        <f>IF(A42="","",IF(COUNTIF(Lists!$G$2:$G$7,D42)=0,"ROLE NOT IN LIST",IF(OR(G42="",G42&lt;=0),"BAD HOURS",IF(C42="","NO PHASE","ok"))))</f>
        <v/>
      </c>
    </row>
    <row r="43" ht="15.75" customHeight="1">
      <c r="B43" s="7" t="str">
        <f>IF(A43="","",IFERROR(VLOOKUP(A43,Scope!$A:$W,23,FALSE),"MISSING"))</f>
        <v/>
      </c>
      <c r="K43" s="7" t="str">
        <f>IF(A43="","",IF(COUNTIF(Lists!$G$2:$G$7,D43)=0,"ROLE NOT IN LIST",IF(OR(G43="",G43&lt;=0),"BAD HOURS",IF(C43="","NO PHASE","ok"))))</f>
        <v/>
      </c>
    </row>
    <row r="44" ht="15.75" customHeight="1">
      <c r="B44" s="7" t="str">
        <f>IF(A44="","",IFERROR(VLOOKUP(A44,Scope!$A:$W,23,FALSE),"MISSING"))</f>
        <v/>
      </c>
      <c r="K44" s="7" t="str">
        <f>IF(A44="","",IF(COUNTIF(Lists!$G$2:$G$7,D44)=0,"ROLE NOT IN LIST",IF(OR(G44="",G44&lt;=0),"BAD HOURS",IF(C44="","NO PHASE","ok"))))</f>
        <v/>
      </c>
    </row>
    <row r="45" ht="15.75" customHeight="1">
      <c r="B45" s="7" t="str">
        <f>IF(A45="","",IFERROR(VLOOKUP(A45,Scope!$A:$W,23,FALSE),"MISSING"))</f>
        <v/>
      </c>
      <c r="K45" s="7" t="str">
        <f>IF(A45="","",IF(COUNTIF(Lists!$G$2:$G$7,D45)=0,"ROLE NOT IN LIST",IF(OR(G45="",G45&lt;=0),"BAD HOURS",IF(C45="","NO PHASE","ok"))))</f>
        <v/>
      </c>
    </row>
    <row r="46" ht="15.75" customHeight="1">
      <c r="B46" s="7" t="str">
        <f>IF(A46="","",IFERROR(VLOOKUP(A46,Scope!$A:$W,23,FALSE),"MISSING"))</f>
        <v/>
      </c>
      <c r="K46" s="7" t="str">
        <f>IF(A46="","",IF(COUNTIF(Lists!$G$2:$G$7,D46)=0,"ROLE NOT IN LIST",IF(OR(G46="",G46&lt;=0),"BAD HOURS",IF(C46="","NO PHASE","ok"))))</f>
        <v/>
      </c>
    </row>
    <row r="47" ht="15.75" customHeight="1">
      <c r="B47" s="7" t="str">
        <f>IF(A47="","",IFERROR(VLOOKUP(A47,Scope!$A:$W,23,FALSE),"MISSING"))</f>
        <v/>
      </c>
      <c r="K47" s="7" t="str">
        <f>IF(A47="","",IF(COUNTIF(Lists!$G$2:$G$7,D47)=0,"ROLE NOT IN LIST",IF(OR(G47="",G47&lt;=0),"BAD HOURS",IF(C47="","NO PHASE","ok"))))</f>
        <v/>
      </c>
    </row>
    <row r="48" ht="15.75" customHeight="1">
      <c r="B48" s="7" t="str">
        <f>IF(A48="","",IFERROR(VLOOKUP(A48,Scope!$A:$W,23,FALSE),"MISSING"))</f>
        <v/>
      </c>
      <c r="K48" s="7" t="str">
        <f>IF(A48="","",IF(COUNTIF(Lists!$G$2:$G$7,D48)=0,"ROLE NOT IN LIST",IF(OR(G48="",G48&lt;=0),"BAD HOURS",IF(C48="","NO PHASE","ok"))))</f>
        <v/>
      </c>
    </row>
    <row r="49" ht="15.75" customHeight="1">
      <c r="B49" s="7" t="str">
        <f>IF(A49="","",IFERROR(VLOOKUP(A49,Scope!$A:$W,23,FALSE),"MISSING"))</f>
        <v/>
      </c>
      <c r="K49" s="7" t="str">
        <f>IF(A49="","",IF(COUNTIF(Lists!$G$2:$G$7,D49)=0,"ROLE NOT IN LIST",IF(OR(G49="",G49&lt;=0),"BAD HOURS",IF(C49="","NO PHASE","ok"))))</f>
        <v/>
      </c>
    </row>
    <row r="50" ht="15.75" customHeight="1">
      <c r="B50" s="7" t="str">
        <f>IF(A50="","",IFERROR(VLOOKUP(A50,Scope!$A:$W,23,FALSE),"MISSING"))</f>
        <v/>
      </c>
      <c r="K50" s="7" t="str">
        <f>IF(A50="","",IF(COUNTIF(Lists!$G$2:$G$7,D50)=0,"ROLE NOT IN LIST",IF(OR(G50="",G50&lt;=0),"BAD HOURS",IF(C50="","NO PHASE","ok"))))</f>
        <v/>
      </c>
    </row>
    <row r="51" ht="15.75" customHeight="1">
      <c r="B51" s="7" t="str">
        <f>IF(A51="","",IFERROR(VLOOKUP(A51,Scope!$A:$W,23,FALSE),"MISSING"))</f>
        <v/>
      </c>
      <c r="K51" s="7" t="str">
        <f>IF(A51="","",IF(COUNTIF(Lists!$G$2:$G$7,D51)=0,"ROLE NOT IN LIST",IF(OR(G51="",G51&lt;=0),"BAD HOURS",IF(C51="","NO PHASE","ok"))))</f>
        <v/>
      </c>
    </row>
    <row r="52" ht="15.75" customHeight="1">
      <c r="B52" s="7" t="str">
        <f>IF(A52="","",IFERROR(VLOOKUP(A52,Scope!$A:$W,23,FALSE),"MISSING"))</f>
        <v/>
      </c>
      <c r="K52" s="7" t="str">
        <f>IF(A52="","",IF(COUNTIF(Lists!$G$2:$G$7,D52)=0,"ROLE NOT IN LIST",IF(OR(G52="",G52&lt;=0),"BAD HOURS",IF(C52="","NO PHASE","ok"))))</f>
        <v/>
      </c>
    </row>
    <row r="53" ht="15.75" customHeight="1">
      <c r="B53" s="7" t="str">
        <f>IF(A53="","",IFERROR(VLOOKUP(A53,Scope!$A:$W,23,FALSE),"MISSING"))</f>
        <v/>
      </c>
      <c r="K53" s="7" t="str">
        <f>IF(A53="","",IF(COUNTIF(Lists!$G$2:$G$7,D53)=0,"ROLE NOT IN LIST",IF(OR(G53="",G53&lt;=0),"BAD HOURS",IF(C53="","NO PHASE","ok"))))</f>
        <v/>
      </c>
    </row>
    <row r="54" ht="15.75" customHeight="1">
      <c r="B54" s="7" t="str">
        <f>IF(A54="","",IFERROR(VLOOKUP(A54,Scope!$A:$W,23,FALSE),"MISSING"))</f>
        <v/>
      </c>
      <c r="K54" s="7" t="str">
        <f>IF(A54="","",IF(COUNTIF(Lists!$G$2:$G$7,D54)=0,"ROLE NOT IN LIST",IF(OR(G54="",G54&lt;=0),"BAD HOURS",IF(C54="","NO PHASE","ok"))))</f>
        <v/>
      </c>
    </row>
    <row r="55" ht="15.75" customHeight="1">
      <c r="B55" s="7" t="str">
        <f>IF(A55="","",IFERROR(VLOOKUP(A55,Scope!$A:$W,23,FALSE),"MISSING"))</f>
        <v/>
      </c>
      <c r="K55" s="7" t="str">
        <f>IF(A55="","",IF(COUNTIF(Lists!$G$2:$G$7,D55)=0,"ROLE NOT IN LIST",IF(OR(G55="",G55&lt;=0),"BAD HOURS",IF(C55="","NO PHASE","ok"))))</f>
        <v/>
      </c>
    </row>
    <row r="56" ht="15.75" customHeight="1">
      <c r="B56" s="7" t="str">
        <f>IF(A56="","",IFERROR(VLOOKUP(A56,Scope!$A:$W,23,FALSE),"MISSING"))</f>
        <v/>
      </c>
      <c r="K56" s="7" t="str">
        <f>IF(A56="","",IF(COUNTIF(Lists!$G$2:$G$7,D56)=0,"ROLE NOT IN LIST",IF(OR(G56="",G56&lt;=0),"BAD HOURS",IF(C56="","NO PHASE","ok"))))</f>
        <v/>
      </c>
    </row>
    <row r="57" ht="15.75" customHeight="1">
      <c r="B57" s="7" t="str">
        <f>IF(A57="","",IFERROR(VLOOKUP(A57,Scope!$A:$W,23,FALSE),"MISSING"))</f>
        <v/>
      </c>
      <c r="K57" s="7" t="str">
        <f>IF(A57="","",IF(COUNTIF(Lists!$G$2:$G$7,D57)=0,"ROLE NOT IN LIST",IF(OR(G57="",G57&lt;=0),"BAD HOURS",IF(C57="","NO PHASE","ok"))))</f>
        <v/>
      </c>
    </row>
    <row r="58" ht="15.75" customHeight="1">
      <c r="B58" s="7" t="str">
        <f>IF(A58="","",IFERROR(VLOOKUP(A58,Scope!$A:$W,23,FALSE),"MISSING"))</f>
        <v/>
      </c>
      <c r="K58" s="7" t="str">
        <f>IF(A58="","",IF(COUNTIF(Lists!$G$2:$G$7,D58)=0,"ROLE NOT IN LIST",IF(OR(G58="",G58&lt;=0),"BAD HOURS",IF(C58="","NO PHASE","ok"))))</f>
        <v/>
      </c>
    </row>
    <row r="59" ht="15.75" customHeight="1">
      <c r="B59" s="7" t="str">
        <f>IF(A59="","",IFERROR(VLOOKUP(A59,Scope!$A:$W,23,FALSE),"MISSING"))</f>
        <v/>
      </c>
      <c r="K59" s="7" t="str">
        <f>IF(A59="","",IF(COUNTIF(Lists!$G$2:$G$7,D59)=0,"ROLE NOT IN LIST",IF(OR(G59="",G59&lt;=0),"BAD HOURS",IF(C59="","NO PHASE","ok"))))</f>
        <v/>
      </c>
    </row>
    <row r="60" ht="15.75" customHeight="1">
      <c r="B60" s="7" t="str">
        <f>IF(A60="","",IFERROR(VLOOKUP(A60,Scope!$A:$W,23,FALSE),"MISSING"))</f>
        <v/>
      </c>
      <c r="K60" s="7" t="str">
        <f>IF(A60="","",IF(COUNTIF(Lists!$G$2:$G$7,D60)=0,"ROLE NOT IN LIST",IF(OR(G60="",G60&lt;=0),"BAD HOURS",IF(C60="","NO PHASE","ok"))))</f>
        <v/>
      </c>
    </row>
    <row r="61" ht="15.75" customHeight="1">
      <c r="B61" s="7" t="str">
        <f>IF(A61="","",IFERROR(VLOOKUP(A61,Scope!$A:$W,23,FALSE),"MISSING"))</f>
        <v/>
      </c>
      <c r="K61" s="7" t="str">
        <f>IF(A61="","",IF(COUNTIF(Lists!$G$2:$G$7,D61)=0,"ROLE NOT IN LIST",IF(OR(G61="",G61&lt;=0),"BAD HOURS",IF(C61="","NO PHASE","ok"))))</f>
        <v/>
      </c>
    </row>
    <row r="62" ht="15.75" customHeight="1">
      <c r="B62" s="7" t="str">
        <f>IF(A62="","",IFERROR(VLOOKUP(A62,Scope!$A:$W,23,FALSE),"MISSING"))</f>
        <v/>
      </c>
      <c r="K62" s="7" t="str">
        <f>IF(A62="","",IF(COUNTIF(Lists!$G$2:$G$7,D62)=0,"ROLE NOT IN LIST",IF(OR(G62="",G62&lt;=0),"BAD HOURS",IF(C62="","NO PHASE","ok"))))</f>
        <v/>
      </c>
    </row>
    <row r="63" ht="15.75" customHeight="1">
      <c r="B63" s="7" t="str">
        <f>IF(A63="","",IFERROR(VLOOKUP(A63,Scope!$A:$W,23,FALSE),"MISSING"))</f>
        <v/>
      </c>
      <c r="K63" s="7" t="str">
        <f>IF(A63="","",IF(COUNTIF(Lists!$G$2:$G$7,D63)=0,"ROLE NOT IN LIST",IF(OR(G63="",G63&lt;=0),"BAD HOURS",IF(C63="","NO PHASE","ok"))))</f>
        <v/>
      </c>
    </row>
    <row r="64" ht="15.75" customHeight="1">
      <c r="B64" s="7" t="str">
        <f>IF(A64="","",IFERROR(VLOOKUP(A64,Scope!$A:$W,23,FALSE),"MISSING"))</f>
        <v/>
      </c>
      <c r="K64" s="7" t="str">
        <f>IF(A64="","",IF(COUNTIF(Lists!$G$2:$G$7,D64)=0,"ROLE NOT IN LIST",IF(OR(G64="",G64&lt;=0),"BAD HOURS",IF(C64="","NO PHASE","ok"))))</f>
        <v/>
      </c>
    </row>
    <row r="65" ht="15.75" customHeight="1">
      <c r="B65" s="7" t="str">
        <f>IF(A65="","",IFERROR(VLOOKUP(A65,Scope!$A:$W,23,FALSE),"MISSING"))</f>
        <v/>
      </c>
      <c r="K65" s="7" t="str">
        <f>IF(A65="","",IF(COUNTIF(Lists!$G$2:$G$7,D65)=0,"ROLE NOT IN LIST",IF(OR(G65="",G65&lt;=0),"BAD HOURS",IF(C65="","NO PHASE","ok"))))</f>
        <v/>
      </c>
    </row>
    <row r="66" ht="15.75" customHeight="1">
      <c r="B66" s="7" t="str">
        <f>IF(A66="","",IFERROR(VLOOKUP(A66,Scope!$A:$W,23,FALSE),"MISSING"))</f>
        <v/>
      </c>
      <c r="K66" s="7" t="str">
        <f>IF(A66="","",IF(COUNTIF(Lists!$G$2:$G$7,D66)=0,"ROLE NOT IN LIST",IF(OR(G66="",G66&lt;=0),"BAD HOURS",IF(C66="","NO PHASE","ok"))))</f>
        <v/>
      </c>
    </row>
    <row r="67" ht="15.75" customHeight="1">
      <c r="B67" s="7" t="str">
        <f>IF(A67="","",IFERROR(VLOOKUP(A67,Scope!$A:$W,23,FALSE),"MISSING"))</f>
        <v/>
      </c>
      <c r="K67" s="7" t="str">
        <f>IF(A67="","",IF(COUNTIF(Lists!$G$2:$G$7,D67)=0,"ROLE NOT IN LIST",IF(OR(G67="",G67&lt;=0),"BAD HOURS",IF(C67="","NO PHASE","ok"))))</f>
        <v/>
      </c>
    </row>
    <row r="68" ht="15.75" customHeight="1">
      <c r="B68" s="7" t="str">
        <f>IF(A68="","",IFERROR(VLOOKUP(A68,Scope!$A:$W,23,FALSE),"MISSING"))</f>
        <v/>
      </c>
      <c r="K68" s="7" t="str">
        <f>IF(A68="","",IF(COUNTIF(Lists!$G$2:$G$7,D68)=0,"ROLE NOT IN LIST",IF(OR(G68="",G68&lt;=0),"BAD HOURS",IF(C68="","NO PHASE","ok"))))</f>
        <v/>
      </c>
    </row>
    <row r="69" ht="15.75" customHeight="1">
      <c r="B69" s="7" t="str">
        <f>IF(A69="","",IFERROR(VLOOKUP(A69,Scope!$A:$W,23,FALSE),"MISSING"))</f>
        <v/>
      </c>
      <c r="K69" s="7" t="str">
        <f>IF(A69="","",IF(COUNTIF(Lists!$G$2:$G$7,D69)=0,"ROLE NOT IN LIST",IF(OR(G69="",G69&lt;=0),"BAD HOURS",IF(C69="","NO PHASE","ok"))))</f>
        <v/>
      </c>
    </row>
    <row r="70" ht="15.75" customHeight="1">
      <c r="B70" s="7" t="str">
        <f>IF(A70="","",IFERROR(VLOOKUP(A70,Scope!$A:$W,23,FALSE),"MISSING"))</f>
        <v/>
      </c>
      <c r="K70" s="7" t="str">
        <f>IF(A70="","",IF(COUNTIF(Lists!$G$2:$G$7,D70)=0,"ROLE NOT IN LIST",IF(OR(G70="",G70&lt;=0),"BAD HOURS",IF(C70="","NO PHASE","ok"))))</f>
        <v/>
      </c>
    </row>
    <row r="71" ht="15.75" customHeight="1">
      <c r="B71" s="7" t="str">
        <f>IF(A71="","",IFERROR(VLOOKUP(A71,Scope!$A:$W,23,FALSE),"MISSING"))</f>
        <v/>
      </c>
      <c r="K71" s="7" t="str">
        <f>IF(A71="","",IF(COUNTIF(Lists!$G$2:$G$7,D71)=0,"ROLE NOT IN LIST",IF(OR(G71="",G71&lt;=0),"BAD HOURS",IF(C71="","NO PHASE","ok"))))</f>
        <v/>
      </c>
    </row>
    <row r="72" ht="15.75" customHeight="1">
      <c r="B72" s="7" t="str">
        <f>IF(A72="","",IFERROR(VLOOKUP(A72,Scope!$A:$W,23,FALSE),"MISSING"))</f>
        <v/>
      </c>
      <c r="K72" s="7" t="str">
        <f>IF(A72="","",IF(COUNTIF(Lists!$G$2:$G$7,D72)=0,"ROLE NOT IN LIST",IF(OR(G72="",G72&lt;=0),"BAD HOURS",IF(C72="","NO PHASE","ok"))))</f>
        <v/>
      </c>
    </row>
    <row r="73" ht="15.75" customHeight="1">
      <c r="B73" s="7" t="str">
        <f>IF(A73="","",IFERROR(VLOOKUP(A73,Scope!$A:$W,23,FALSE),"MISSING"))</f>
        <v/>
      </c>
      <c r="K73" s="7" t="str">
        <f>IF(A73="","",IF(COUNTIF(Lists!$G$2:$G$7,D73)=0,"ROLE NOT IN LIST",IF(OR(G73="",G73&lt;=0),"BAD HOURS",IF(C73="","NO PHASE","ok"))))</f>
        <v/>
      </c>
    </row>
    <row r="74" ht="15.75" customHeight="1">
      <c r="B74" s="7" t="str">
        <f>IF(A74="","",IFERROR(VLOOKUP(A74,Scope!$A:$W,23,FALSE),"MISSING"))</f>
        <v/>
      </c>
      <c r="K74" s="7" t="str">
        <f>IF(A74="","",IF(COUNTIF(Lists!$G$2:$G$7,D74)=0,"ROLE NOT IN LIST",IF(OR(G74="",G74&lt;=0),"BAD HOURS",IF(C74="","NO PHASE","ok"))))</f>
        <v/>
      </c>
    </row>
    <row r="75" ht="15.75" customHeight="1">
      <c r="B75" s="7" t="str">
        <f>IF(A75="","",IFERROR(VLOOKUP(A75,Scope!$A:$W,23,FALSE),"MISSING"))</f>
        <v/>
      </c>
      <c r="K75" s="7" t="str">
        <f>IF(A75="","",IF(COUNTIF(Lists!$G$2:$G$7,D75)=0,"ROLE NOT IN LIST",IF(OR(G75="",G75&lt;=0),"BAD HOURS",IF(C75="","NO PHASE","ok"))))</f>
        <v/>
      </c>
    </row>
    <row r="76" ht="15.75" customHeight="1">
      <c r="B76" s="7" t="str">
        <f>IF(A76="","",IFERROR(VLOOKUP(A76,Scope!$A:$W,23,FALSE),"MISSING"))</f>
        <v/>
      </c>
      <c r="K76" s="7" t="str">
        <f>IF(A76="","",IF(COUNTIF(Lists!$G$2:$G$7,D76)=0,"ROLE NOT IN LIST",IF(OR(G76="",G76&lt;=0),"BAD HOURS",IF(C76="","NO PHASE","ok"))))</f>
        <v/>
      </c>
    </row>
    <row r="77" ht="15.75" customHeight="1">
      <c r="B77" s="7" t="str">
        <f>IF(A77="","",IFERROR(VLOOKUP(A77,Scope!$A:$W,23,FALSE),"MISSING"))</f>
        <v/>
      </c>
      <c r="K77" s="7" t="str">
        <f>IF(A77="","",IF(COUNTIF(Lists!$G$2:$G$7,D77)=0,"ROLE NOT IN LIST",IF(OR(G77="",G77&lt;=0),"BAD HOURS",IF(C77="","NO PHASE","ok"))))</f>
        <v/>
      </c>
    </row>
    <row r="78" ht="15.75" customHeight="1">
      <c r="B78" s="7" t="str">
        <f>IF(A78="","",IFERROR(VLOOKUP(A78,Scope!$A:$W,23,FALSE),"MISSING"))</f>
        <v/>
      </c>
      <c r="K78" s="7" t="str">
        <f>IF(A78="","",IF(COUNTIF(Lists!$G$2:$G$7,D78)=0,"ROLE NOT IN LIST",IF(OR(G78="",G78&lt;=0),"BAD HOURS",IF(C78="","NO PHASE","ok"))))</f>
        <v/>
      </c>
    </row>
    <row r="79" ht="15.75" customHeight="1">
      <c r="B79" s="7" t="str">
        <f>IF(A79="","",IFERROR(VLOOKUP(A79,Scope!$A:$W,23,FALSE),"MISSING"))</f>
        <v/>
      </c>
      <c r="K79" s="7" t="str">
        <f>IF(A79="","",IF(COUNTIF(Lists!$G$2:$G$7,D79)=0,"ROLE NOT IN LIST",IF(OR(G79="",G79&lt;=0),"BAD HOURS",IF(C79="","NO PHASE","ok"))))</f>
        <v/>
      </c>
    </row>
    <row r="80" ht="15.75" customHeight="1">
      <c r="B80" s="7" t="str">
        <f>IF(A80="","",IFERROR(VLOOKUP(A80,Scope!$A:$W,23,FALSE),"MISSING"))</f>
        <v/>
      </c>
      <c r="K80" s="7" t="str">
        <f>IF(A80="","",IF(COUNTIF(Lists!$G$2:$G$7,D80)=0,"ROLE NOT IN LIST",IF(OR(G80="",G80&lt;=0),"BAD HOURS",IF(C80="","NO PHASE","ok"))))</f>
        <v/>
      </c>
    </row>
    <row r="81" ht="15.75" customHeight="1">
      <c r="B81" s="7" t="str">
        <f>IF(A81="","",IFERROR(VLOOKUP(A81,Scope!$A:$W,23,FALSE),"MISSING"))</f>
        <v/>
      </c>
      <c r="K81" s="7" t="str">
        <f>IF(A81="","",IF(COUNTIF(Lists!$G$2:$G$7,D81)=0,"ROLE NOT IN LIST",IF(OR(G81="",G81&lt;=0),"BAD HOURS",IF(C81="","NO PHASE","ok"))))</f>
        <v/>
      </c>
    </row>
    <row r="82" ht="15.75" customHeight="1">
      <c r="B82" s="7" t="str">
        <f>IF(A82="","",IFERROR(VLOOKUP(A82,Scope!$A:$W,23,FALSE),"MISSING"))</f>
        <v/>
      </c>
      <c r="K82" s="7" t="str">
        <f>IF(A82="","",IF(COUNTIF(Lists!$G$2:$G$7,D82)=0,"ROLE NOT IN LIST",IF(OR(G82="",G82&lt;=0),"BAD HOURS",IF(C82="","NO PHASE","ok"))))</f>
        <v/>
      </c>
    </row>
    <row r="83" ht="15.75" customHeight="1">
      <c r="B83" s="7" t="str">
        <f>IF(A83="","",IFERROR(VLOOKUP(A83,Scope!$A:$W,23,FALSE),"MISSING"))</f>
        <v/>
      </c>
      <c r="K83" s="7" t="str">
        <f>IF(A83="","",IF(COUNTIF(Lists!$G$2:$G$7,D83)=0,"ROLE NOT IN LIST",IF(OR(G83="",G83&lt;=0),"BAD HOURS",IF(C83="","NO PHASE","ok"))))</f>
        <v/>
      </c>
    </row>
    <row r="84" ht="15.75" customHeight="1">
      <c r="B84" s="7" t="str">
        <f>IF(A84="","",IFERROR(VLOOKUP(A84,Scope!$A:$W,23,FALSE),"MISSING"))</f>
        <v/>
      </c>
      <c r="K84" s="7" t="str">
        <f>IF(A84="","",IF(COUNTIF(Lists!$G$2:$G$7,D84)=0,"ROLE NOT IN LIST",IF(OR(G84="",G84&lt;=0),"BAD HOURS",IF(C84="","NO PHASE","ok"))))</f>
        <v/>
      </c>
    </row>
    <row r="85" ht="15.75" customHeight="1">
      <c r="B85" s="7" t="str">
        <f>IF(A85="","",IFERROR(VLOOKUP(A85,Scope!$A:$W,23,FALSE),"MISSING"))</f>
        <v/>
      </c>
      <c r="K85" s="7" t="str">
        <f>IF(A85="","",IF(COUNTIF(Lists!$G$2:$G$7,D85)=0,"ROLE NOT IN LIST",IF(OR(G85="",G85&lt;=0),"BAD HOURS",IF(C85="","NO PHASE","ok"))))</f>
        <v/>
      </c>
    </row>
    <row r="86" ht="15.75" customHeight="1">
      <c r="B86" s="7" t="str">
        <f>IF(A86="","",IFERROR(VLOOKUP(A86,Scope!$A:$W,23,FALSE),"MISSING"))</f>
        <v/>
      </c>
      <c r="K86" s="7" t="str">
        <f>IF(A86="","",IF(COUNTIF(Lists!$G$2:$G$7,D86)=0,"ROLE NOT IN LIST",IF(OR(G86="",G86&lt;=0),"BAD HOURS",IF(C86="","NO PHASE","ok"))))</f>
        <v/>
      </c>
    </row>
    <row r="87" ht="15.75" customHeight="1">
      <c r="B87" s="7" t="str">
        <f>IF(A87="","",IFERROR(VLOOKUP(A87,Scope!$A:$W,23,FALSE),"MISSING"))</f>
        <v/>
      </c>
      <c r="K87" s="7" t="str">
        <f>IF(A87="","",IF(COUNTIF(Lists!$G$2:$G$7,D87)=0,"ROLE NOT IN LIST",IF(OR(G87="",G87&lt;=0),"BAD HOURS",IF(C87="","NO PHASE","ok"))))</f>
        <v/>
      </c>
    </row>
    <row r="88" ht="15.75" customHeight="1">
      <c r="B88" s="7" t="str">
        <f>IF(A88="","",IFERROR(VLOOKUP(A88,Scope!$A:$W,23,FALSE),"MISSING"))</f>
        <v/>
      </c>
      <c r="K88" s="7" t="str">
        <f>IF(A88="","",IF(COUNTIF(Lists!$G$2:$G$7,D88)=0,"ROLE NOT IN LIST",IF(OR(G88="",G88&lt;=0),"BAD HOURS",IF(C88="","NO PHASE","ok"))))</f>
        <v/>
      </c>
    </row>
    <row r="89" ht="15.75" customHeight="1">
      <c r="B89" s="7" t="str">
        <f>IF(A89="","",IFERROR(VLOOKUP(A89,Scope!$A:$W,23,FALSE),"MISSING"))</f>
        <v/>
      </c>
      <c r="K89" s="7" t="str">
        <f>IF(A89="","",IF(COUNTIF(Lists!$G$2:$G$7,D89)=0,"ROLE NOT IN LIST",IF(OR(G89="",G89&lt;=0),"BAD HOURS",IF(C89="","NO PHASE","ok"))))</f>
        <v/>
      </c>
    </row>
    <row r="90" ht="15.75" customHeight="1">
      <c r="B90" s="7" t="str">
        <f>IF(A90="","",IFERROR(VLOOKUP(A90,Scope!$A:$W,23,FALSE),"MISSING"))</f>
        <v/>
      </c>
      <c r="K90" s="7" t="str">
        <f>IF(A90="","",IF(COUNTIF(Lists!$G$2:$G$7,D90)=0,"ROLE NOT IN LIST",IF(OR(G90="",G90&lt;=0),"BAD HOURS",IF(C90="","NO PHASE","ok"))))</f>
        <v/>
      </c>
    </row>
    <row r="91" ht="15.75" customHeight="1">
      <c r="B91" s="7" t="str">
        <f>IF(A91="","",IFERROR(VLOOKUP(A91,Scope!$A:$W,23,FALSE),"MISSING"))</f>
        <v/>
      </c>
      <c r="K91" s="7" t="str">
        <f>IF(A91="","",IF(COUNTIF(Lists!$G$2:$G$7,D91)=0,"ROLE NOT IN LIST",IF(OR(G91="",G91&lt;=0),"BAD HOURS",IF(C91="","NO PHASE","ok"))))</f>
        <v/>
      </c>
    </row>
    <row r="92" ht="15.75" customHeight="1">
      <c r="B92" s="7" t="str">
        <f>IF(A92="","",IFERROR(VLOOKUP(A92,Scope!$A:$W,23,FALSE),"MISSING"))</f>
        <v/>
      </c>
      <c r="K92" s="7" t="str">
        <f>IF(A92="","",IF(COUNTIF(Lists!$G$2:$G$7,D92)=0,"ROLE NOT IN LIST",IF(OR(G92="",G92&lt;=0),"BAD HOURS",IF(C92="","NO PHASE","ok"))))</f>
        <v/>
      </c>
    </row>
    <row r="93" ht="15.75" customHeight="1">
      <c r="B93" s="7" t="str">
        <f>IF(A93="","",IFERROR(VLOOKUP(A93,Scope!$A:$W,23,FALSE),"MISSING"))</f>
        <v/>
      </c>
      <c r="K93" s="7" t="str">
        <f>IF(A93="","",IF(COUNTIF(Lists!$G$2:$G$7,D93)=0,"ROLE NOT IN LIST",IF(OR(G93="",G93&lt;=0),"BAD HOURS",IF(C93="","NO PHASE","ok"))))</f>
        <v/>
      </c>
    </row>
    <row r="94" ht="15.75" customHeight="1">
      <c r="B94" s="7" t="str">
        <f>IF(A94="","",IFERROR(VLOOKUP(A94,Scope!$A:$W,23,FALSE),"MISSING"))</f>
        <v/>
      </c>
      <c r="K94" s="7" t="str">
        <f>IF(A94="","",IF(COUNTIF(Lists!$G$2:$G$7,D94)=0,"ROLE NOT IN LIST",IF(OR(G94="",G94&lt;=0),"BAD HOURS",IF(C94="","NO PHASE","ok"))))</f>
        <v/>
      </c>
    </row>
    <row r="95" ht="15.75" customHeight="1">
      <c r="B95" s="7" t="str">
        <f>IF(A95="","",IFERROR(VLOOKUP(A95,Scope!$A:$W,23,FALSE),"MISSING"))</f>
        <v/>
      </c>
      <c r="K95" s="7" t="str">
        <f>IF(A95="","",IF(COUNTIF(Lists!$G$2:$G$7,D95)=0,"ROLE NOT IN LIST",IF(OR(G95="",G95&lt;=0),"BAD HOURS",IF(C95="","NO PHASE","ok"))))</f>
        <v/>
      </c>
    </row>
    <row r="96" ht="15.75" customHeight="1">
      <c r="B96" s="7" t="str">
        <f>IF(A96="","",IFERROR(VLOOKUP(A96,Scope!$A:$W,23,FALSE),"MISSING"))</f>
        <v/>
      </c>
      <c r="K96" s="7" t="str">
        <f>IF(A96="","",IF(COUNTIF(Lists!$G$2:$G$7,D96)=0,"ROLE NOT IN LIST",IF(OR(G96="",G96&lt;=0),"BAD HOURS",IF(C96="","NO PHASE","ok"))))</f>
        <v/>
      </c>
    </row>
    <row r="97" ht="15.75" customHeight="1">
      <c r="B97" s="7" t="str">
        <f>IF(A97="","",IFERROR(VLOOKUP(A97,Scope!$A:$W,23,FALSE),"MISSING"))</f>
        <v/>
      </c>
      <c r="K97" s="7" t="str">
        <f>IF(A97="","",IF(COUNTIF(Lists!$G$2:$G$7,D97)=0,"ROLE NOT IN LIST",IF(OR(G97="",G97&lt;=0),"BAD HOURS",IF(C97="","NO PHASE","ok"))))</f>
        <v/>
      </c>
    </row>
    <row r="98" ht="15.75" customHeight="1">
      <c r="B98" s="7" t="str">
        <f>IF(A98="","",IFERROR(VLOOKUP(A98,Scope!$A:$W,23,FALSE),"MISSING"))</f>
        <v/>
      </c>
      <c r="K98" s="7" t="str">
        <f>IF(A98="","",IF(COUNTIF(Lists!$G$2:$G$7,D98)=0,"ROLE NOT IN LIST",IF(OR(G98="",G98&lt;=0),"BAD HOURS",IF(C98="","NO PHASE","ok"))))</f>
        <v/>
      </c>
    </row>
    <row r="99" ht="15.75" customHeight="1">
      <c r="B99" s="7" t="str">
        <f>IF(A99="","",IFERROR(VLOOKUP(A99,Scope!$A:$W,23,FALSE),"MISSING"))</f>
        <v/>
      </c>
      <c r="K99" s="7" t="str">
        <f>IF(A99="","",IF(COUNTIF(Lists!$G$2:$G$7,D99)=0,"ROLE NOT IN LIST",IF(OR(G99="",G99&lt;=0),"BAD HOURS",IF(C99="","NO PHASE","ok"))))</f>
        <v/>
      </c>
    </row>
    <row r="100" ht="15.75" customHeight="1">
      <c r="B100" s="7" t="str">
        <f>IF(A100="","",IFERROR(VLOOKUP(A100,Scope!$A:$W,23,FALSE),"MISSING"))</f>
        <v/>
      </c>
      <c r="K100" s="7" t="str">
        <f>IF(A100="","",IF(COUNTIF(Lists!$G$2:$G$7,D100)=0,"ROLE NOT IN LIST",IF(OR(G100="",G100&lt;=0),"BAD HOURS",IF(C100="","NO PHASE","ok"))))</f>
        <v/>
      </c>
    </row>
    <row r="101" ht="15.75" customHeight="1">
      <c r="B101" s="7" t="str">
        <f>IF(A101="","",IFERROR(VLOOKUP(A101,Scope!$A:$W,23,FALSE),"MISSING"))</f>
        <v/>
      </c>
      <c r="K101" s="7" t="str">
        <f>IF(A101="","",IF(COUNTIF(Lists!$G$2:$G$7,D101)=0,"ROLE NOT IN LIST",IF(OR(G101="",G101&lt;=0),"BAD HOURS",IF(C101="","NO PHASE","ok"))))</f>
        <v/>
      </c>
    </row>
    <row r="102" ht="15.75" customHeight="1">
      <c r="B102" s="7" t="str">
        <f>IF(A102="","",IFERROR(VLOOKUP(A102,Scope!$A:$W,23,FALSE),"MISSING"))</f>
        <v/>
      </c>
      <c r="K102" s="7" t="str">
        <f>IF(A102="","",IF(COUNTIF(Lists!$G$2:$G$7,D102)=0,"ROLE NOT IN LIST",IF(OR(G102="",G102&lt;=0),"BAD HOURS",IF(C102="","NO PHASE","ok"))))</f>
        <v/>
      </c>
    </row>
    <row r="103" ht="15.75" customHeight="1">
      <c r="B103" s="7" t="str">
        <f>IF(A103="","",IFERROR(VLOOKUP(A103,Scope!$A:$W,23,FALSE),"MISSING"))</f>
        <v/>
      </c>
      <c r="K103" s="7" t="str">
        <f>IF(A103="","",IF(COUNTIF(Lists!$G$2:$G$7,D103)=0,"ROLE NOT IN LIST",IF(OR(G103="",G103&lt;=0),"BAD HOURS",IF(C103="","NO PHASE","ok"))))</f>
        <v/>
      </c>
    </row>
    <row r="104" ht="15.75" customHeight="1">
      <c r="B104" s="7" t="str">
        <f>IF(A104="","",IFERROR(VLOOKUP(A104,Scope!$A:$W,23,FALSE),"MISSING"))</f>
        <v/>
      </c>
      <c r="K104" s="7" t="str">
        <f>IF(A104="","",IF(COUNTIF(Lists!$G$2:$G$7,D104)=0,"ROLE NOT IN LIST",IF(OR(G104="",G104&lt;=0),"BAD HOURS",IF(C104="","NO PHASE","ok"))))</f>
        <v/>
      </c>
    </row>
    <row r="105" ht="15.75" customHeight="1">
      <c r="B105" s="7" t="str">
        <f>IF(A105="","",IFERROR(VLOOKUP(A105,Scope!$A:$W,23,FALSE),"MISSING"))</f>
        <v/>
      </c>
      <c r="K105" s="7" t="str">
        <f>IF(A105="","",IF(COUNTIF(Lists!$G$2:$G$7,D105)=0,"ROLE NOT IN LIST",IF(OR(G105="",G105&lt;=0),"BAD HOURS",IF(C105="","NO PHASE","ok"))))</f>
        <v/>
      </c>
    </row>
    <row r="106" ht="15.75" customHeight="1">
      <c r="B106" s="7" t="str">
        <f>IF(A106="","",IFERROR(VLOOKUP(A106,Scope!$A:$W,23,FALSE),"MISSING"))</f>
        <v/>
      </c>
      <c r="K106" s="7" t="str">
        <f>IF(A106="","",IF(COUNTIF(Lists!$G$2:$G$7,D106)=0,"ROLE NOT IN LIST",IF(OR(G106="",G106&lt;=0),"BAD HOURS",IF(C106="","NO PHASE","ok"))))</f>
        <v/>
      </c>
    </row>
    <row r="107" ht="15.75" customHeight="1">
      <c r="B107" s="7" t="str">
        <f>IF(A107="","",IFERROR(VLOOKUP(A107,Scope!$A:$W,23,FALSE),"MISSING"))</f>
        <v/>
      </c>
      <c r="K107" s="7" t="str">
        <f>IF(A107="","",IF(COUNTIF(Lists!$G$2:$G$7,D107)=0,"ROLE NOT IN LIST",IF(OR(G107="",G107&lt;=0),"BAD HOURS",IF(C107="","NO PHASE","ok"))))</f>
        <v/>
      </c>
    </row>
    <row r="108" ht="15.75" customHeight="1">
      <c r="B108" s="7" t="str">
        <f>IF(A108="","",IFERROR(VLOOKUP(A108,Scope!$A:$W,23,FALSE),"MISSING"))</f>
        <v/>
      </c>
      <c r="K108" s="7" t="str">
        <f>IF(A108="","",IF(COUNTIF(Lists!$G$2:$G$7,D108)=0,"ROLE NOT IN LIST",IF(OR(G108="",G108&lt;=0),"BAD HOURS",IF(C108="","NO PHASE","ok"))))</f>
        <v/>
      </c>
    </row>
    <row r="109" ht="15.75" customHeight="1">
      <c r="B109" s="7" t="str">
        <f>IF(A109="","",IFERROR(VLOOKUP(A109,Scope!$A:$W,23,FALSE),"MISSING"))</f>
        <v/>
      </c>
      <c r="K109" s="7" t="str">
        <f>IF(A109="","",IF(COUNTIF(Lists!$G$2:$G$7,D109)=0,"ROLE NOT IN LIST",IF(OR(G109="",G109&lt;=0),"BAD HOURS",IF(C109="","NO PHASE","ok"))))</f>
        <v/>
      </c>
    </row>
    <row r="110" ht="15.75" customHeight="1">
      <c r="B110" s="7" t="str">
        <f>IF(A110="","",IFERROR(VLOOKUP(A110,Scope!$A:$W,23,FALSE),"MISSING"))</f>
        <v/>
      </c>
      <c r="K110" s="7" t="str">
        <f>IF(A110="","",IF(COUNTIF(Lists!$G$2:$G$7,D110)=0,"ROLE NOT IN LIST",IF(OR(G110="",G110&lt;=0),"BAD HOURS",IF(C110="","NO PHASE","ok"))))</f>
        <v/>
      </c>
    </row>
    <row r="111" ht="15.75" customHeight="1">
      <c r="B111" s="7" t="str">
        <f>IF(A111="","",IFERROR(VLOOKUP(A111,Scope!$A:$W,23,FALSE),"MISSING"))</f>
        <v/>
      </c>
      <c r="K111" s="7" t="str">
        <f>IF(A111="","",IF(COUNTIF(Lists!$G$2:$G$7,D111)=0,"ROLE NOT IN LIST",IF(OR(G111="",G111&lt;=0),"BAD HOURS",IF(C111="","NO PHASE","ok"))))</f>
        <v/>
      </c>
    </row>
    <row r="112" ht="15.75" customHeight="1">
      <c r="B112" s="7" t="str">
        <f>IF(A112="","",IFERROR(VLOOKUP(A112,Scope!$A:$W,23,FALSE),"MISSING"))</f>
        <v/>
      </c>
      <c r="K112" s="7" t="str">
        <f>IF(A112="","",IF(COUNTIF(Lists!$G$2:$G$7,D112)=0,"ROLE NOT IN LIST",IF(OR(G112="",G112&lt;=0),"BAD HOURS",IF(C112="","NO PHASE","ok"))))</f>
        <v/>
      </c>
    </row>
    <row r="113" ht="15.75" customHeight="1">
      <c r="B113" s="7" t="str">
        <f>IF(A113="","",IFERROR(VLOOKUP(A113,Scope!$A:$W,23,FALSE),"MISSING"))</f>
        <v/>
      </c>
      <c r="K113" s="7" t="str">
        <f>IF(A113="","",IF(COUNTIF(Lists!$G$2:$G$7,D113)=0,"ROLE NOT IN LIST",IF(OR(G113="",G113&lt;=0),"BAD HOURS",IF(C113="","NO PHASE","ok"))))</f>
        <v/>
      </c>
    </row>
    <row r="114" ht="15.75" customHeight="1">
      <c r="B114" s="7" t="str">
        <f>IF(A114="","",IFERROR(VLOOKUP(A114,Scope!$A:$W,23,FALSE),"MISSING"))</f>
        <v/>
      </c>
      <c r="K114" s="7" t="str">
        <f>IF(A114="","",IF(COUNTIF(Lists!$G$2:$G$7,D114)=0,"ROLE NOT IN LIST",IF(OR(G114="",G114&lt;=0),"BAD HOURS",IF(C114="","NO PHASE","ok"))))</f>
        <v/>
      </c>
    </row>
    <row r="115" ht="15.75" customHeight="1">
      <c r="B115" s="7" t="str">
        <f>IF(A115="","",IFERROR(VLOOKUP(A115,Scope!$A:$W,23,FALSE),"MISSING"))</f>
        <v/>
      </c>
      <c r="K115" s="7" t="str">
        <f>IF(A115="","",IF(COUNTIF(Lists!$G$2:$G$7,D115)=0,"ROLE NOT IN LIST",IF(OR(G115="",G115&lt;=0),"BAD HOURS",IF(C115="","NO PHASE","ok"))))</f>
        <v/>
      </c>
    </row>
    <row r="116" ht="15.75" customHeight="1">
      <c r="B116" s="7" t="str">
        <f>IF(A116="","",IFERROR(VLOOKUP(A116,Scope!$A:$W,23,FALSE),"MISSING"))</f>
        <v/>
      </c>
      <c r="K116" s="7" t="str">
        <f>IF(A116="","",IF(COUNTIF(Lists!$G$2:$G$7,D116)=0,"ROLE NOT IN LIST",IF(OR(G116="",G116&lt;=0),"BAD HOURS",IF(C116="","NO PHASE","ok"))))</f>
        <v/>
      </c>
    </row>
    <row r="117" ht="15.75" customHeight="1">
      <c r="B117" s="7" t="str">
        <f>IF(A117="","",IFERROR(VLOOKUP(A117,Scope!$A:$W,23,FALSE),"MISSING"))</f>
        <v/>
      </c>
      <c r="K117" s="7" t="str">
        <f>IF(A117="","",IF(COUNTIF(Lists!$G$2:$G$7,D117)=0,"ROLE NOT IN LIST",IF(OR(G117="",G117&lt;=0),"BAD HOURS",IF(C117="","NO PHASE","ok"))))</f>
        <v/>
      </c>
    </row>
    <row r="118" ht="15.75" customHeight="1">
      <c r="B118" s="7" t="str">
        <f>IF(A118="","",IFERROR(VLOOKUP(A118,Scope!$A:$W,23,FALSE),"MISSING"))</f>
        <v/>
      </c>
      <c r="K118" s="7" t="str">
        <f>IF(A118="","",IF(COUNTIF(Lists!$G$2:$G$7,D118)=0,"ROLE NOT IN LIST",IF(OR(G118="",G118&lt;=0),"BAD HOURS",IF(C118="","NO PHASE","ok"))))</f>
        <v/>
      </c>
    </row>
    <row r="119" ht="15.75" customHeight="1">
      <c r="B119" s="7" t="str">
        <f>IF(A119="","",IFERROR(VLOOKUP(A119,Scope!$A:$W,23,FALSE),"MISSING"))</f>
        <v/>
      </c>
      <c r="K119" s="7" t="str">
        <f>IF(A119="","",IF(COUNTIF(Lists!$G$2:$G$7,D119)=0,"ROLE NOT IN LIST",IF(OR(G119="",G119&lt;=0),"BAD HOURS",IF(C119="","NO PHASE","ok"))))</f>
        <v/>
      </c>
    </row>
    <row r="120" ht="15.75" customHeight="1">
      <c r="B120" s="7" t="str">
        <f>IF(A120="","",IFERROR(VLOOKUP(A120,Scope!$A:$W,23,FALSE),"MISSING"))</f>
        <v/>
      </c>
      <c r="K120" s="7" t="str">
        <f>IF(A120="","",IF(COUNTIF(Lists!$G$2:$G$7,D120)=0,"ROLE NOT IN LIST",IF(OR(G120="",G120&lt;=0),"BAD HOURS",IF(C120="","NO PHASE","ok"))))</f>
        <v/>
      </c>
    </row>
    <row r="121" ht="15.75" customHeight="1">
      <c r="B121" s="7" t="str">
        <f>IF(A121="","",IFERROR(VLOOKUP(A121,Scope!$A:$W,23,FALSE),"MISSING"))</f>
        <v/>
      </c>
      <c r="K121" s="7" t="str">
        <f>IF(A121="","",IF(COUNTIF(Lists!$G$2:$G$7,D121)=0,"ROLE NOT IN LIST",IF(OR(G121="",G121&lt;=0),"BAD HOURS",IF(C121="","NO PHASE","ok"))))</f>
        <v/>
      </c>
    </row>
    <row r="122" ht="15.75" customHeight="1">
      <c r="B122" s="7" t="str">
        <f>IF(A122="","",IFERROR(VLOOKUP(A122,Scope!$A:$W,23,FALSE),"MISSING"))</f>
        <v/>
      </c>
      <c r="K122" s="7" t="str">
        <f>IF(A122="","",IF(COUNTIF(Lists!$G$2:$G$7,D122)=0,"ROLE NOT IN LIST",IF(OR(G122="",G122&lt;=0),"BAD HOURS",IF(C122="","NO PHASE","ok"))))</f>
        <v/>
      </c>
    </row>
    <row r="123" ht="15.75" customHeight="1">
      <c r="B123" s="7" t="str">
        <f>IF(A123="","",IFERROR(VLOOKUP(A123,Scope!$A:$W,23,FALSE),"MISSING"))</f>
        <v/>
      </c>
      <c r="K123" s="7" t="str">
        <f>IF(A123="","",IF(COUNTIF(Lists!$G$2:$G$7,D123)=0,"ROLE NOT IN LIST",IF(OR(G123="",G123&lt;=0),"BAD HOURS",IF(C123="","NO PHASE","ok"))))</f>
        <v/>
      </c>
    </row>
    <row r="124" ht="15.75" customHeight="1">
      <c r="B124" s="7" t="str">
        <f>IF(A124="","",IFERROR(VLOOKUP(A124,Scope!$A:$W,23,FALSE),"MISSING"))</f>
        <v/>
      </c>
      <c r="K124" s="7" t="str">
        <f>IF(A124="","",IF(COUNTIF(Lists!$G$2:$G$7,D124)=0,"ROLE NOT IN LIST",IF(OR(G124="",G124&lt;=0),"BAD HOURS",IF(C124="","NO PHASE","ok"))))</f>
        <v/>
      </c>
    </row>
    <row r="125" ht="15.75" customHeight="1">
      <c r="B125" s="7" t="str">
        <f>IF(A125="","",IFERROR(VLOOKUP(A125,Scope!$A:$W,23,FALSE),"MISSING"))</f>
        <v/>
      </c>
      <c r="K125" s="7" t="str">
        <f>IF(A125="","",IF(COUNTIF(Lists!$G$2:$G$7,D125)=0,"ROLE NOT IN LIST",IF(OR(G125="",G125&lt;=0),"BAD HOURS",IF(C125="","NO PHASE","ok"))))</f>
        <v/>
      </c>
    </row>
    <row r="126" ht="15.75" customHeight="1">
      <c r="B126" s="7" t="str">
        <f>IF(A126="","",IFERROR(VLOOKUP(A126,Scope!$A:$W,23,FALSE),"MISSING"))</f>
        <v/>
      </c>
      <c r="K126" s="7" t="str">
        <f>IF(A126="","",IF(COUNTIF(Lists!$G$2:$G$7,D126)=0,"ROLE NOT IN LIST",IF(OR(G126="",G126&lt;=0),"BAD HOURS",IF(C126="","NO PHASE","ok"))))</f>
        <v/>
      </c>
    </row>
    <row r="127" ht="15.75" customHeight="1">
      <c r="B127" s="7" t="str">
        <f>IF(A127="","",IFERROR(VLOOKUP(A127,Scope!$A:$W,23,FALSE),"MISSING"))</f>
        <v/>
      </c>
      <c r="K127" s="7" t="str">
        <f>IF(A127="","",IF(COUNTIF(Lists!$G$2:$G$7,D127)=0,"ROLE NOT IN LIST",IF(OR(G127="",G127&lt;=0),"BAD HOURS",IF(C127="","NO PHASE","ok"))))</f>
        <v/>
      </c>
    </row>
    <row r="128" ht="15.75" customHeight="1">
      <c r="B128" s="7" t="str">
        <f>IF(A128="","",IFERROR(VLOOKUP(A128,Scope!$A:$W,23,FALSE),"MISSING"))</f>
        <v/>
      </c>
      <c r="K128" s="7" t="str">
        <f>IF(A128="","",IF(COUNTIF(Lists!$G$2:$G$7,D128)=0,"ROLE NOT IN LIST",IF(OR(G128="",G128&lt;=0),"BAD HOURS",IF(C128="","NO PHASE","ok"))))</f>
        <v/>
      </c>
    </row>
    <row r="129" ht="15.75" customHeight="1">
      <c r="B129" s="7" t="str">
        <f>IF(A129="","",IFERROR(VLOOKUP(A129,Scope!$A:$W,23,FALSE),"MISSING"))</f>
        <v/>
      </c>
      <c r="K129" s="7" t="str">
        <f>IF(A129="","",IF(COUNTIF(Lists!$G$2:$G$7,D129)=0,"ROLE NOT IN LIST",IF(OR(G129="",G129&lt;=0),"BAD HOURS",IF(C129="","NO PHASE","ok"))))</f>
        <v/>
      </c>
    </row>
    <row r="130" ht="15.75" customHeight="1">
      <c r="B130" s="7" t="str">
        <f>IF(A130="","",IFERROR(VLOOKUP(A130,Scope!$A:$W,23,FALSE),"MISSING"))</f>
        <v/>
      </c>
      <c r="K130" s="7" t="str">
        <f>IF(A130="","",IF(COUNTIF(Lists!$G$2:$G$7,D130)=0,"ROLE NOT IN LIST",IF(OR(G130="",G130&lt;=0),"BAD HOURS",IF(C130="","NO PHASE","ok"))))</f>
        <v/>
      </c>
    </row>
    <row r="131" ht="15.75" customHeight="1">
      <c r="B131" s="7" t="str">
        <f>IF(A131="","",IFERROR(VLOOKUP(A131,Scope!$A:$W,23,FALSE),"MISSING"))</f>
        <v/>
      </c>
      <c r="K131" s="7" t="str">
        <f>IF(A131="","",IF(COUNTIF(Lists!$G$2:$G$7,D131)=0,"ROLE NOT IN LIST",IF(OR(G131="",G131&lt;=0),"BAD HOURS",IF(C131="","NO PHASE","ok"))))</f>
        <v/>
      </c>
    </row>
    <row r="132" ht="15.75" customHeight="1">
      <c r="B132" s="7" t="str">
        <f>IF(A132="","",IFERROR(VLOOKUP(A132,Scope!$A:$W,23,FALSE),"MISSING"))</f>
        <v/>
      </c>
      <c r="K132" s="7" t="str">
        <f>IF(A132="","",IF(COUNTIF(Lists!$G$2:$G$7,D132)=0,"ROLE NOT IN LIST",IF(OR(G132="",G132&lt;=0),"BAD HOURS",IF(C132="","NO PHASE","ok"))))</f>
        <v/>
      </c>
    </row>
    <row r="133" ht="15.75" customHeight="1">
      <c r="B133" s="7" t="str">
        <f>IF(A133="","",IFERROR(VLOOKUP(A133,Scope!$A:$W,23,FALSE),"MISSING"))</f>
        <v/>
      </c>
      <c r="K133" s="7" t="str">
        <f>IF(A133="","",IF(COUNTIF(Lists!$G$2:$G$7,D133)=0,"ROLE NOT IN LIST",IF(OR(G133="",G133&lt;=0),"BAD HOURS",IF(C133="","NO PHASE","ok"))))</f>
        <v/>
      </c>
    </row>
    <row r="134" ht="15.75" customHeight="1">
      <c r="B134" s="7" t="str">
        <f>IF(A134="","",IFERROR(VLOOKUP(A134,Scope!$A:$W,23,FALSE),"MISSING"))</f>
        <v/>
      </c>
      <c r="K134" s="7" t="str">
        <f>IF(A134="","",IF(COUNTIF(Lists!$G$2:$G$7,D134)=0,"ROLE NOT IN LIST",IF(OR(G134="",G134&lt;=0),"BAD HOURS",IF(C134="","NO PHASE","ok"))))</f>
        <v/>
      </c>
    </row>
    <row r="135" ht="15.75" customHeight="1">
      <c r="B135" s="7" t="str">
        <f>IF(A135="","",IFERROR(VLOOKUP(A135,Scope!$A:$W,23,FALSE),"MISSING"))</f>
        <v/>
      </c>
      <c r="K135" s="7" t="str">
        <f>IF(A135="","",IF(COUNTIF(Lists!$G$2:$G$7,D135)=0,"ROLE NOT IN LIST",IF(OR(G135="",G135&lt;=0),"BAD HOURS",IF(C135="","NO PHASE","ok"))))</f>
        <v/>
      </c>
    </row>
    <row r="136" ht="15.75" customHeight="1">
      <c r="B136" s="7" t="str">
        <f>IF(A136="","",IFERROR(VLOOKUP(A136,Scope!$A:$W,23,FALSE),"MISSING"))</f>
        <v/>
      </c>
      <c r="K136" s="7" t="str">
        <f>IF(A136="","",IF(COUNTIF(Lists!$G$2:$G$7,D136)=0,"ROLE NOT IN LIST",IF(OR(G136="",G136&lt;=0),"BAD HOURS",IF(C136="","NO PHASE","ok"))))</f>
        <v/>
      </c>
    </row>
    <row r="137" ht="15.75" customHeight="1">
      <c r="B137" s="7" t="str">
        <f>IF(A137="","",IFERROR(VLOOKUP(A137,Scope!$A:$W,23,FALSE),"MISSING"))</f>
        <v/>
      </c>
      <c r="K137" s="7" t="str">
        <f>IF(A137="","",IF(COUNTIF(Lists!$G$2:$G$7,D137)=0,"ROLE NOT IN LIST",IF(OR(G137="",G137&lt;=0),"BAD HOURS",IF(C137="","NO PHASE","ok"))))</f>
        <v/>
      </c>
    </row>
    <row r="138" ht="15.75" customHeight="1">
      <c r="B138" s="7" t="str">
        <f>IF(A138="","",IFERROR(VLOOKUP(A138,Scope!$A:$W,23,FALSE),"MISSING"))</f>
        <v/>
      </c>
      <c r="K138" s="7" t="str">
        <f>IF(A138="","",IF(COUNTIF(Lists!$G$2:$G$7,D138)=0,"ROLE NOT IN LIST",IF(OR(G138="",G138&lt;=0),"BAD HOURS",IF(C138="","NO PHASE","ok"))))</f>
        <v/>
      </c>
    </row>
    <row r="139" ht="15.75" customHeight="1">
      <c r="B139" s="7" t="str">
        <f>IF(A139="","",IFERROR(VLOOKUP(A139,Scope!$A:$W,23,FALSE),"MISSING"))</f>
        <v/>
      </c>
      <c r="K139" s="7" t="str">
        <f>IF(A139="","",IF(COUNTIF(Lists!$G$2:$G$7,D139)=0,"ROLE NOT IN LIST",IF(OR(G139="",G139&lt;=0),"BAD HOURS",IF(C139="","NO PHASE","ok"))))</f>
        <v/>
      </c>
    </row>
    <row r="140" ht="15.75" customHeight="1">
      <c r="B140" s="7" t="str">
        <f>IF(A140="","",IFERROR(VLOOKUP(A140,Scope!$A:$W,23,FALSE),"MISSING"))</f>
        <v/>
      </c>
      <c r="K140" s="7" t="str">
        <f>IF(A140="","",IF(COUNTIF(Lists!$G$2:$G$7,D140)=0,"ROLE NOT IN LIST",IF(OR(G140="",G140&lt;=0),"BAD HOURS",IF(C140="","NO PHASE","ok"))))</f>
        <v/>
      </c>
    </row>
    <row r="141" ht="15.75" customHeight="1">
      <c r="B141" s="7" t="str">
        <f>IF(A141="","",IFERROR(VLOOKUP(A141,Scope!$A:$W,23,FALSE),"MISSING"))</f>
        <v/>
      </c>
      <c r="K141" s="7" t="str">
        <f>IF(A141="","",IF(COUNTIF(Lists!$G$2:$G$7,D141)=0,"ROLE NOT IN LIST",IF(OR(G141="",G141&lt;=0),"BAD HOURS",IF(C141="","NO PHASE","ok"))))</f>
        <v/>
      </c>
    </row>
    <row r="142" ht="15.75" customHeight="1">
      <c r="B142" s="7" t="str">
        <f>IF(A142="","",IFERROR(VLOOKUP(A142,Scope!$A:$W,23,FALSE),"MISSING"))</f>
        <v/>
      </c>
      <c r="K142" s="7" t="str">
        <f>IF(A142="","",IF(COUNTIF(Lists!$G$2:$G$7,D142)=0,"ROLE NOT IN LIST",IF(OR(G142="",G142&lt;=0),"BAD HOURS",IF(C142="","NO PHASE","ok"))))</f>
        <v/>
      </c>
    </row>
    <row r="143" ht="15.75" customHeight="1">
      <c r="B143" s="7" t="str">
        <f>IF(A143="","",IFERROR(VLOOKUP(A143,Scope!$A:$W,23,FALSE),"MISSING"))</f>
        <v/>
      </c>
      <c r="K143" s="7" t="str">
        <f>IF(A143="","",IF(COUNTIF(Lists!$G$2:$G$7,D143)=0,"ROLE NOT IN LIST",IF(OR(G143="",G143&lt;=0),"BAD HOURS",IF(C143="","NO PHASE","ok"))))</f>
        <v/>
      </c>
    </row>
    <row r="144" ht="15.75" customHeight="1">
      <c r="B144" s="7" t="str">
        <f>IF(A144="","",IFERROR(VLOOKUP(A144,Scope!$A:$W,23,FALSE),"MISSING"))</f>
        <v/>
      </c>
      <c r="K144" s="7" t="str">
        <f>IF(A144="","",IF(COUNTIF(Lists!$G$2:$G$7,D144)=0,"ROLE NOT IN LIST",IF(OR(G144="",G144&lt;=0),"BAD HOURS",IF(C144="","NO PHASE","ok"))))</f>
        <v/>
      </c>
    </row>
    <row r="145" ht="15.75" customHeight="1">
      <c r="B145" s="7" t="str">
        <f>IF(A145="","",IFERROR(VLOOKUP(A145,Scope!$A:$W,23,FALSE),"MISSING"))</f>
        <v/>
      </c>
      <c r="K145" s="7" t="str">
        <f>IF(A145="","",IF(COUNTIF(Lists!$G$2:$G$7,D145)=0,"ROLE NOT IN LIST",IF(OR(G145="",G145&lt;=0),"BAD HOURS",IF(C145="","NO PHASE","ok"))))</f>
        <v/>
      </c>
    </row>
    <row r="146" ht="15.75" customHeight="1">
      <c r="B146" s="7" t="str">
        <f>IF(A146="","",IFERROR(VLOOKUP(A146,Scope!$A:$W,23,FALSE),"MISSING"))</f>
        <v/>
      </c>
      <c r="K146" s="7" t="str">
        <f>IF(A146="","",IF(COUNTIF(Lists!$G$2:$G$7,D146)=0,"ROLE NOT IN LIST",IF(OR(G146="",G146&lt;=0),"BAD HOURS",IF(C146="","NO PHASE","ok"))))</f>
        <v/>
      </c>
    </row>
    <row r="147" ht="15.75" customHeight="1">
      <c r="B147" s="7" t="str">
        <f>IF(A147="","",IFERROR(VLOOKUP(A147,Scope!$A:$W,23,FALSE),"MISSING"))</f>
        <v/>
      </c>
      <c r="K147" s="7" t="str">
        <f>IF(A147="","",IF(COUNTIF(Lists!$G$2:$G$7,D147)=0,"ROLE NOT IN LIST",IF(OR(G147="",G147&lt;=0),"BAD HOURS",IF(C147="","NO PHASE","ok"))))</f>
        <v/>
      </c>
    </row>
    <row r="148" ht="15.75" customHeight="1">
      <c r="B148" s="7" t="str">
        <f>IF(A148="","",IFERROR(VLOOKUP(A148,Scope!$A:$W,23,FALSE),"MISSING"))</f>
        <v/>
      </c>
      <c r="K148" s="7" t="str">
        <f>IF(A148="","",IF(COUNTIF(Lists!$G$2:$G$7,D148)=0,"ROLE NOT IN LIST",IF(OR(G148="",G148&lt;=0),"BAD HOURS",IF(C148="","NO PHASE","ok"))))</f>
        <v/>
      </c>
    </row>
    <row r="149" ht="15.75" customHeight="1">
      <c r="B149" s="7" t="str">
        <f>IF(A149="","",IFERROR(VLOOKUP(A149,Scope!$A:$W,23,FALSE),"MISSING"))</f>
        <v/>
      </c>
      <c r="K149" s="7" t="str">
        <f>IF(A149="","",IF(COUNTIF(Lists!$G$2:$G$7,D149)=0,"ROLE NOT IN LIST",IF(OR(G149="",G149&lt;=0),"BAD HOURS",IF(C149="","NO PHASE","ok"))))</f>
        <v/>
      </c>
    </row>
    <row r="150" ht="15.75" customHeight="1">
      <c r="B150" s="7" t="str">
        <f>IF(A150="","",IFERROR(VLOOKUP(A150,Scope!$A:$W,23,FALSE),"MISSING"))</f>
        <v/>
      </c>
      <c r="K150" s="7" t="str">
        <f>IF(A150="","",IF(COUNTIF(Lists!$G$2:$G$7,D150)=0,"ROLE NOT IN LIST",IF(OR(G150="",G150&lt;=0),"BAD HOURS",IF(C150="","NO PHASE","ok"))))</f>
        <v/>
      </c>
    </row>
    <row r="151" ht="15.75" customHeight="1">
      <c r="B151" s="7" t="str">
        <f>IF(A151="","",IFERROR(VLOOKUP(A151,Scope!$A:$W,23,FALSE),"MISSING"))</f>
        <v/>
      </c>
      <c r="K151" s="7" t="str">
        <f>IF(A151="","",IF(COUNTIF(Lists!$G$2:$G$7,D151)=0,"ROLE NOT IN LIST",IF(OR(G151="",G151&lt;=0),"BAD HOURS",IF(C151="","NO PHASE","ok"))))</f>
        <v/>
      </c>
    </row>
    <row r="152" ht="15.75" customHeight="1">
      <c r="B152" s="7" t="str">
        <f>IF(A152="","",IFERROR(VLOOKUP(A152,Scope!$A:$W,23,FALSE),"MISSING"))</f>
        <v/>
      </c>
      <c r="K152" s="7" t="str">
        <f>IF(A152="","",IF(COUNTIF(Lists!$G$2:$G$7,D152)=0,"ROLE NOT IN LIST",IF(OR(G152="",G152&lt;=0),"BAD HOURS",IF(C152="","NO PHASE","ok"))))</f>
        <v/>
      </c>
    </row>
    <row r="153" ht="15.75" customHeight="1">
      <c r="B153" s="7" t="str">
        <f>IF(A153="","",IFERROR(VLOOKUP(A153,Scope!$A:$W,23,FALSE),"MISSING"))</f>
        <v/>
      </c>
      <c r="K153" s="7" t="str">
        <f>IF(A153="","",IF(COUNTIF(Lists!$G$2:$G$7,D153)=0,"ROLE NOT IN LIST",IF(OR(G153="",G153&lt;=0),"BAD HOURS",IF(C153="","NO PHASE","ok"))))</f>
        <v/>
      </c>
    </row>
    <row r="154" ht="15.75" customHeight="1">
      <c r="B154" s="7" t="str">
        <f>IF(A154="","",IFERROR(VLOOKUP(A154,Scope!$A:$W,23,FALSE),"MISSING"))</f>
        <v/>
      </c>
      <c r="K154" s="7" t="str">
        <f>IF(A154="","",IF(COUNTIF(Lists!$G$2:$G$7,D154)=0,"ROLE NOT IN LIST",IF(OR(G154="",G154&lt;=0),"BAD HOURS",IF(C154="","NO PHASE","ok"))))</f>
        <v/>
      </c>
    </row>
    <row r="155" ht="15.75" customHeight="1">
      <c r="B155" s="7" t="str">
        <f>IF(A155="","",IFERROR(VLOOKUP(A155,Scope!$A:$W,23,FALSE),"MISSING"))</f>
        <v/>
      </c>
      <c r="K155" s="7" t="str">
        <f>IF(A155="","",IF(COUNTIF(Lists!$G$2:$G$7,D155)=0,"ROLE NOT IN LIST",IF(OR(G155="",G155&lt;=0),"BAD HOURS",IF(C155="","NO PHASE","ok"))))</f>
        <v/>
      </c>
    </row>
    <row r="156" ht="15.75" customHeight="1">
      <c r="B156" s="7" t="str">
        <f>IF(A156="","",IFERROR(VLOOKUP(A156,Scope!$A:$W,23,FALSE),"MISSING"))</f>
        <v/>
      </c>
      <c r="K156" s="7" t="str">
        <f>IF(A156="","",IF(COUNTIF(Lists!$G$2:$G$7,D156)=0,"ROLE NOT IN LIST",IF(OR(G156="",G156&lt;=0),"BAD HOURS",IF(C156="","NO PHASE","ok"))))</f>
        <v/>
      </c>
    </row>
    <row r="157" ht="15.75" customHeight="1">
      <c r="B157" s="7" t="str">
        <f>IF(A157="","",IFERROR(VLOOKUP(A157,Scope!$A:$W,23,FALSE),"MISSING"))</f>
        <v/>
      </c>
      <c r="K157" s="7" t="str">
        <f>IF(A157="","",IF(COUNTIF(Lists!$G$2:$G$7,D157)=0,"ROLE NOT IN LIST",IF(OR(G157="",G157&lt;=0),"BAD HOURS",IF(C157="","NO PHASE","ok"))))</f>
        <v/>
      </c>
    </row>
    <row r="158" ht="15.75" customHeight="1">
      <c r="B158" s="7" t="str">
        <f>IF(A158="","",IFERROR(VLOOKUP(A158,Scope!$A:$W,23,FALSE),"MISSING"))</f>
        <v/>
      </c>
      <c r="K158" s="7" t="str">
        <f>IF(A158="","",IF(COUNTIF(Lists!$G$2:$G$7,D158)=0,"ROLE NOT IN LIST",IF(OR(G158="",G158&lt;=0),"BAD HOURS",IF(C158="","NO PHASE","ok"))))</f>
        <v/>
      </c>
    </row>
    <row r="159" ht="15.75" customHeight="1">
      <c r="B159" s="7" t="str">
        <f>IF(A159="","",IFERROR(VLOOKUP(A159,Scope!$A:$W,23,FALSE),"MISSING"))</f>
        <v/>
      </c>
      <c r="K159" s="7" t="str">
        <f>IF(A159="","",IF(COUNTIF(Lists!$G$2:$G$7,D159)=0,"ROLE NOT IN LIST",IF(OR(G159="",G159&lt;=0),"BAD HOURS",IF(C159="","NO PHASE","ok"))))</f>
        <v/>
      </c>
    </row>
    <row r="160" ht="15.75" customHeight="1">
      <c r="B160" s="7" t="str">
        <f>IF(A160="","",IFERROR(VLOOKUP(A160,Scope!$A:$W,23,FALSE),"MISSING"))</f>
        <v/>
      </c>
      <c r="K160" s="7" t="str">
        <f>IF(A160="","",IF(COUNTIF(Lists!$G$2:$G$7,D160)=0,"ROLE NOT IN LIST",IF(OR(G160="",G160&lt;=0),"BAD HOURS",IF(C160="","NO PHASE","ok"))))</f>
        <v/>
      </c>
    </row>
    <row r="161" ht="15.75" customHeight="1">
      <c r="B161" s="7" t="str">
        <f>IF(A161="","",IFERROR(VLOOKUP(A161,Scope!$A:$W,23,FALSE),"MISSING"))</f>
        <v/>
      </c>
      <c r="K161" s="7" t="str">
        <f>IF(A161="","",IF(COUNTIF(Lists!$G$2:$G$7,D161)=0,"ROLE NOT IN LIST",IF(OR(G161="",G161&lt;=0),"BAD HOURS",IF(C161="","NO PHASE","ok"))))</f>
        <v/>
      </c>
    </row>
    <row r="162" ht="15.75" customHeight="1">
      <c r="B162" s="7" t="str">
        <f>IF(A162="","",IFERROR(VLOOKUP(A162,Scope!$A:$W,23,FALSE),"MISSING"))</f>
        <v/>
      </c>
      <c r="K162" s="7" t="str">
        <f>IF(A162="","",IF(COUNTIF(Lists!$G$2:$G$7,D162)=0,"ROLE NOT IN LIST",IF(OR(G162="",G162&lt;=0),"BAD HOURS",IF(C162="","NO PHASE","ok"))))</f>
        <v/>
      </c>
    </row>
    <row r="163" ht="15.75" customHeight="1">
      <c r="B163" s="7" t="str">
        <f>IF(A163="","",IFERROR(VLOOKUP(A163,Scope!$A:$W,23,FALSE),"MISSING"))</f>
        <v/>
      </c>
      <c r="K163" s="7" t="str">
        <f>IF(A163="","",IF(COUNTIF(Lists!$G$2:$G$7,D163)=0,"ROLE NOT IN LIST",IF(OR(G163="",G163&lt;=0),"BAD HOURS",IF(C163="","NO PHASE","ok"))))</f>
        <v/>
      </c>
    </row>
    <row r="164" ht="15.75" customHeight="1">
      <c r="B164" s="7" t="str">
        <f>IF(A164="","",IFERROR(VLOOKUP(A164,Scope!$A:$W,23,FALSE),"MISSING"))</f>
        <v/>
      </c>
      <c r="K164" s="7" t="str">
        <f>IF(A164="","",IF(COUNTIF(Lists!$G$2:$G$7,D164)=0,"ROLE NOT IN LIST",IF(OR(G164="",G164&lt;=0),"BAD HOURS",IF(C164="","NO PHASE","ok"))))</f>
        <v/>
      </c>
    </row>
    <row r="165" ht="15.75" customHeight="1">
      <c r="B165" s="7" t="str">
        <f>IF(A165="","",IFERROR(VLOOKUP(A165,Scope!$A:$W,23,FALSE),"MISSING"))</f>
        <v/>
      </c>
      <c r="K165" s="7" t="str">
        <f>IF(A165="","",IF(COUNTIF(Lists!$G$2:$G$7,D165)=0,"ROLE NOT IN LIST",IF(OR(G165="",G165&lt;=0),"BAD HOURS",IF(C165="","NO PHASE","ok"))))</f>
        <v/>
      </c>
    </row>
    <row r="166" ht="15.75" customHeight="1">
      <c r="B166" s="7" t="str">
        <f>IF(A166="","",IFERROR(VLOOKUP(A166,Scope!$A:$W,23,FALSE),"MISSING"))</f>
        <v/>
      </c>
      <c r="K166" s="7" t="str">
        <f>IF(A166="","",IF(COUNTIF(Lists!$G$2:$G$7,D166)=0,"ROLE NOT IN LIST",IF(OR(G166="",G166&lt;=0),"BAD HOURS",IF(C166="","NO PHASE","ok"))))</f>
        <v/>
      </c>
    </row>
    <row r="167" ht="15.75" customHeight="1">
      <c r="B167" s="7" t="str">
        <f>IF(A167="","",IFERROR(VLOOKUP(A167,Scope!$A:$W,23,FALSE),"MISSING"))</f>
        <v/>
      </c>
      <c r="K167" s="7" t="str">
        <f>IF(A167="","",IF(COUNTIF(Lists!$G$2:$G$7,D167)=0,"ROLE NOT IN LIST",IF(OR(G167="",G167&lt;=0),"BAD HOURS",IF(C167="","NO PHASE","ok"))))</f>
        <v/>
      </c>
    </row>
    <row r="168" ht="15.75" customHeight="1">
      <c r="B168" s="7" t="str">
        <f>IF(A168="","",IFERROR(VLOOKUP(A168,Scope!$A:$W,23,FALSE),"MISSING"))</f>
        <v/>
      </c>
      <c r="K168" s="7" t="str">
        <f>IF(A168="","",IF(COUNTIF(Lists!$G$2:$G$7,D168)=0,"ROLE NOT IN LIST",IF(OR(G168="",G168&lt;=0),"BAD HOURS",IF(C168="","NO PHASE","ok"))))</f>
        <v/>
      </c>
    </row>
    <row r="169" ht="15.75" customHeight="1">
      <c r="B169" s="7" t="str">
        <f>IF(A169="","",IFERROR(VLOOKUP(A169,Scope!$A:$W,23,FALSE),"MISSING"))</f>
        <v/>
      </c>
      <c r="K169" s="7" t="str">
        <f>IF(A169="","",IF(COUNTIF(Lists!$G$2:$G$7,D169)=0,"ROLE NOT IN LIST",IF(OR(G169="",G169&lt;=0),"BAD HOURS",IF(C169="","NO PHASE","ok"))))</f>
        <v/>
      </c>
    </row>
    <row r="170" ht="15.75" customHeight="1">
      <c r="B170" s="7" t="str">
        <f>IF(A170="","",IFERROR(VLOOKUP(A170,Scope!$A:$W,23,FALSE),"MISSING"))</f>
        <v/>
      </c>
      <c r="K170" s="7" t="str">
        <f>IF(A170="","",IF(COUNTIF(Lists!$G$2:$G$7,D170)=0,"ROLE NOT IN LIST",IF(OR(G170="",G170&lt;=0),"BAD HOURS",IF(C170="","NO PHASE","ok"))))</f>
        <v/>
      </c>
    </row>
    <row r="171" ht="15.75" customHeight="1">
      <c r="B171" s="7" t="str">
        <f>IF(A171="","",IFERROR(VLOOKUP(A171,Scope!$A:$W,23,FALSE),"MISSING"))</f>
        <v/>
      </c>
      <c r="K171" s="7" t="str">
        <f>IF(A171="","",IF(COUNTIF(Lists!$G$2:$G$7,D171)=0,"ROLE NOT IN LIST",IF(OR(G171="",G171&lt;=0),"BAD HOURS",IF(C171="","NO PHASE","ok"))))</f>
        <v/>
      </c>
    </row>
    <row r="172" ht="15.75" customHeight="1">
      <c r="B172" s="7" t="str">
        <f>IF(A172="","",IFERROR(VLOOKUP(A172,Scope!$A:$W,23,FALSE),"MISSING"))</f>
        <v/>
      </c>
      <c r="K172" s="7" t="str">
        <f>IF(A172="","",IF(COUNTIF(Lists!$G$2:$G$7,D172)=0,"ROLE NOT IN LIST",IF(OR(G172="",G172&lt;=0),"BAD HOURS",IF(C172="","NO PHASE","ok"))))</f>
        <v/>
      </c>
    </row>
    <row r="173" ht="15.75" customHeight="1">
      <c r="B173" s="7" t="str">
        <f>IF(A173="","",IFERROR(VLOOKUP(A173,Scope!$A:$W,23,FALSE),"MISSING"))</f>
        <v/>
      </c>
      <c r="K173" s="7" t="str">
        <f>IF(A173="","",IF(COUNTIF(Lists!$G$2:$G$7,D173)=0,"ROLE NOT IN LIST",IF(OR(G173="",G173&lt;=0),"BAD HOURS",IF(C173="","NO PHASE","ok"))))</f>
        <v/>
      </c>
    </row>
    <row r="174" ht="15.75" customHeight="1">
      <c r="B174" s="7" t="str">
        <f>IF(A174="","",IFERROR(VLOOKUP(A174,Scope!$A:$W,23,FALSE),"MISSING"))</f>
        <v/>
      </c>
      <c r="K174" s="7" t="str">
        <f>IF(A174="","",IF(COUNTIF(Lists!$G$2:$G$7,D174)=0,"ROLE NOT IN LIST",IF(OR(G174="",G174&lt;=0),"BAD HOURS",IF(C174="","NO PHASE","ok"))))</f>
        <v/>
      </c>
    </row>
    <row r="175" ht="15.75" customHeight="1">
      <c r="B175" s="7" t="str">
        <f>IF(A175="","",IFERROR(VLOOKUP(A175,Scope!$A:$W,23,FALSE),"MISSING"))</f>
        <v/>
      </c>
      <c r="K175" s="7" t="str">
        <f>IF(A175="","",IF(COUNTIF(Lists!$G$2:$G$7,D175)=0,"ROLE NOT IN LIST",IF(OR(G175="",G175&lt;=0),"BAD HOURS",IF(C175="","NO PHASE","ok"))))</f>
        <v/>
      </c>
    </row>
    <row r="176" ht="15.75" customHeight="1">
      <c r="B176" s="7" t="str">
        <f>IF(A176="","",IFERROR(VLOOKUP(A176,Scope!$A:$W,23,FALSE),"MISSING"))</f>
        <v/>
      </c>
      <c r="K176" s="7" t="str">
        <f>IF(A176="","",IF(COUNTIF(Lists!$G$2:$G$7,D176)=0,"ROLE NOT IN LIST",IF(OR(G176="",G176&lt;=0),"BAD HOURS",IF(C176="","NO PHASE","ok"))))</f>
        <v/>
      </c>
    </row>
    <row r="177" ht="15.75" customHeight="1">
      <c r="B177" s="7" t="str">
        <f>IF(A177="","",IFERROR(VLOOKUP(A177,Scope!$A:$W,23,FALSE),"MISSING"))</f>
        <v/>
      </c>
      <c r="K177" s="7" t="str">
        <f>IF(A177="","",IF(COUNTIF(Lists!$G$2:$G$7,D177)=0,"ROLE NOT IN LIST",IF(OR(G177="",G177&lt;=0),"BAD HOURS",IF(C177="","NO PHASE","ok"))))</f>
        <v/>
      </c>
    </row>
    <row r="178" ht="15.75" customHeight="1">
      <c r="B178" s="7" t="str">
        <f>IF(A178="","",IFERROR(VLOOKUP(A178,Scope!$A:$W,23,FALSE),"MISSING"))</f>
        <v/>
      </c>
      <c r="K178" s="7" t="str">
        <f>IF(A178="","",IF(COUNTIF(Lists!$G$2:$G$7,D178)=0,"ROLE NOT IN LIST",IF(OR(G178="",G178&lt;=0),"BAD HOURS",IF(C178="","NO PHASE","ok"))))</f>
        <v/>
      </c>
    </row>
    <row r="179" ht="15.75" customHeight="1">
      <c r="B179" s="7" t="str">
        <f>IF(A179="","",IFERROR(VLOOKUP(A179,Scope!$A:$W,23,FALSE),"MISSING"))</f>
        <v/>
      </c>
      <c r="K179" s="7" t="str">
        <f>IF(A179="","",IF(COUNTIF(Lists!$G$2:$G$7,D179)=0,"ROLE NOT IN LIST",IF(OR(G179="",G179&lt;=0),"BAD HOURS",IF(C179="","NO PHASE","ok"))))</f>
        <v/>
      </c>
    </row>
    <row r="180" ht="15.75" customHeight="1">
      <c r="B180" s="7" t="str">
        <f>IF(A180="","",IFERROR(VLOOKUP(A180,Scope!$A:$W,23,FALSE),"MISSING"))</f>
        <v/>
      </c>
      <c r="K180" s="7" t="str">
        <f>IF(A180="","",IF(COUNTIF(Lists!$G$2:$G$7,D180)=0,"ROLE NOT IN LIST",IF(OR(G180="",G180&lt;=0),"BAD HOURS",IF(C180="","NO PHASE","ok"))))</f>
        <v/>
      </c>
    </row>
    <row r="181" ht="15.75" customHeight="1">
      <c r="B181" s="7" t="str">
        <f>IF(A181="","",IFERROR(VLOOKUP(A181,Scope!$A:$W,23,FALSE),"MISSING"))</f>
        <v/>
      </c>
      <c r="K181" s="7" t="str">
        <f>IF(A181="","",IF(COUNTIF(Lists!$G$2:$G$7,D181)=0,"ROLE NOT IN LIST",IF(OR(G181="",G181&lt;=0),"BAD HOURS",IF(C181="","NO PHASE","ok"))))</f>
        <v/>
      </c>
    </row>
    <row r="182" ht="15.75" customHeight="1">
      <c r="B182" s="7" t="str">
        <f>IF(A182="","",IFERROR(VLOOKUP(A182,Scope!$A:$W,23,FALSE),"MISSING"))</f>
        <v/>
      </c>
      <c r="K182" s="7" t="str">
        <f>IF(A182="","",IF(COUNTIF(Lists!$G$2:$G$7,D182)=0,"ROLE NOT IN LIST",IF(OR(G182="",G182&lt;=0),"BAD HOURS",IF(C182="","NO PHASE","ok"))))</f>
        <v/>
      </c>
    </row>
    <row r="183" ht="15.75" customHeight="1">
      <c r="B183" s="7" t="str">
        <f>IF(A183="","",IFERROR(VLOOKUP(A183,Scope!$A:$W,23,FALSE),"MISSING"))</f>
        <v/>
      </c>
      <c r="K183" s="7" t="str">
        <f>IF(A183="","",IF(COUNTIF(Lists!$G$2:$G$7,D183)=0,"ROLE NOT IN LIST",IF(OR(G183="",G183&lt;=0),"BAD HOURS",IF(C183="","NO PHASE","ok"))))</f>
        <v/>
      </c>
    </row>
    <row r="184" ht="15.75" customHeight="1">
      <c r="B184" s="7" t="str">
        <f>IF(A184="","",IFERROR(VLOOKUP(A184,Scope!$A:$W,23,FALSE),"MISSING"))</f>
        <v/>
      </c>
      <c r="K184" s="7" t="str">
        <f>IF(A184="","",IF(COUNTIF(Lists!$G$2:$G$7,D184)=0,"ROLE NOT IN LIST",IF(OR(G184="",G184&lt;=0),"BAD HOURS",IF(C184="","NO PHASE","ok"))))</f>
        <v/>
      </c>
    </row>
    <row r="185" ht="15.75" customHeight="1">
      <c r="B185" s="7" t="str">
        <f>IF(A185="","",IFERROR(VLOOKUP(A185,Scope!$A:$W,23,FALSE),"MISSING"))</f>
        <v/>
      </c>
      <c r="K185" s="7" t="str">
        <f>IF(A185="","",IF(COUNTIF(Lists!$G$2:$G$7,D185)=0,"ROLE NOT IN LIST",IF(OR(G185="",G185&lt;=0),"BAD HOURS",IF(C185="","NO PHASE","ok"))))</f>
        <v/>
      </c>
    </row>
    <row r="186" ht="15.75" customHeight="1">
      <c r="B186" s="7" t="str">
        <f>IF(A186="","",IFERROR(VLOOKUP(A186,Scope!$A:$W,23,FALSE),"MISSING"))</f>
        <v/>
      </c>
      <c r="K186" s="7" t="str">
        <f>IF(A186="","",IF(COUNTIF(Lists!$G$2:$G$7,D186)=0,"ROLE NOT IN LIST",IF(OR(G186="",G186&lt;=0),"BAD HOURS",IF(C186="","NO PHASE","ok"))))</f>
        <v/>
      </c>
    </row>
    <row r="187" ht="15.75" customHeight="1">
      <c r="B187" s="7" t="str">
        <f>IF(A187="","",IFERROR(VLOOKUP(A187,Scope!$A:$W,23,FALSE),"MISSING"))</f>
        <v/>
      </c>
      <c r="K187" s="7" t="str">
        <f>IF(A187="","",IF(COUNTIF(Lists!$G$2:$G$7,D187)=0,"ROLE NOT IN LIST",IF(OR(G187="",G187&lt;=0),"BAD HOURS",IF(C187="","NO PHASE","ok"))))</f>
        <v/>
      </c>
    </row>
    <row r="188" ht="15.75" customHeight="1">
      <c r="B188" s="7" t="str">
        <f>IF(A188="","",IFERROR(VLOOKUP(A188,Scope!$A:$W,23,FALSE),"MISSING"))</f>
        <v/>
      </c>
      <c r="K188" s="7" t="str">
        <f>IF(A188="","",IF(COUNTIF(Lists!$G$2:$G$7,D188)=0,"ROLE NOT IN LIST",IF(OR(G188="",G188&lt;=0),"BAD HOURS",IF(C188="","NO PHASE","ok"))))</f>
        <v/>
      </c>
    </row>
    <row r="189" ht="15.75" customHeight="1">
      <c r="B189" s="7" t="str">
        <f>IF(A189="","",IFERROR(VLOOKUP(A189,Scope!$A:$W,23,FALSE),"MISSING"))</f>
        <v/>
      </c>
      <c r="K189" s="7" t="str">
        <f>IF(A189="","",IF(COUNTIF(Lists!$G$2:$G$7,D189)=0,"ROLE NOT IN LIST",IF(OR(G189="",G189&lt;=0),"BAD HOURS",IF(C189="","NO PHASE","ok"))))</f>
        <v/>
      </c>
    </row>
    <row r="190" ht="15.75" customHeight="1">
      <c r="B190" s="7" t="str">
        <f>IF(A190="","",IFERROR(VLOOKUP(A190,Scope!$A:$W,23,FALSE),"MISSING"))</f>
        <v/>
      </c>
      <c r="K190" s="7" t="str">
        <f>IF(A190="","",IF(COUNTIF(Lists!$G$2:$G$7,D190)=0,"ROLE NOT IN LIST",IF(OR(G190="",G190&lt;=0),"BAD HOURS",IF(C190="","NO PHASE","ok"))))</f>
        <v/>
      </c>
    </row>
    <row r="191" ht="15.75" customHeight="1">
      <c r="B191" s="7" t="str">
        <f>IF(A191="","",IFERROR(VLOOKUP(A191,Scope!$A:$W,23,FALSE),"MISSING"))</f>
        <v/>
      </c>
      <c r="K191" s="7" t="str">
        <f>IF(A191="","",IF(COUNTIF(Lists!$G$2:$G$7,D191)=0,"ROLE NOT IN LIST",IF(OR(G191="",G191&lt;=0),"BAD HOURS",IF(C191="","NO PHASE","ok"))))</f>
        <v/>
      </c>
    </row>
    <row r="192" ht="15.75" customHeight="1">
      <c r="B192" s="7" t="str">
        <f>IF(A192="","",IFERROR(VLOOKUP(A192,Scope!$A:$W,23,FALSE),"MISSING"))</f>
        <v/>
      </c>
      <c r="K192" s="7" t="str">
        <f>IF(A192="","",IF(COUNTIF(Lists!$G$2:$G$7,D192)=0,"ROLE NOT IN LIST",IF(OR(G192="",G192&lt;=0),"BAD HOURS",IF(C192="","NO PHASE","ok"))))</f>
        <v/>
      </c>
    </row>
    <row r="193" ht="15.75" customHeight="1">
      <c r="B193" s="7" t="str">
        <f>IF(A193="","",IFERROR(VLOOKUP(A193,Scope!$A:$W,23,FALSE),"MISSING"))</f>
        <v/>
      </c>
      <c r="K193" s="7" t="str">
        <f>IF(A193="","",IF(COUNTIF(Lists!$G$2:$G$7,D193)=0,"ROLE NOT IN LIST",IF(OR(G193="",G193&lt;=0),"BAD HOURS",IF(C193="","NO PHASE","ok"))))</f>
        <v/>
      </c>
    </row>
    <row r="194" ht="15.75" customHeight="1">
      <c r="B194" s="7" t="str">
        <f>IF(A194="","",IFERROR(VLOOKUP(A194,Scope!$A:$W,23,FALSE),"MISSING"))</f>
        <v/>
      </c>
      <c r="K194" s="7" t="str">
        <f>IF(A194="","",IF(COUNTIF(Lists!$G$2:$G$7,D194)=0,"ROLE NOT IN LIST",IF(OR(G194="",G194&lt;=0),"BAD HOURS",IF(C194="","NO PHASE","ok"))))</f>
        <v/>
      </c>
    </row>
    <row r="195" ht="15.75" customHeight="1">
      <c r="B195" s="7" t="str">
        <f>IF(A195="","",IFERROR(VLOOKUP(A195,Scope!$A:$W,23,FALSE),"MISSING"))</f>
        <v/>
      </c>
      <c r="K195" s="7" t="str">
        <f>IF(A195="","",IF(COUNTIF(Lists!$G$2:$G$7,D195)=0,"ROLE NOT IN LIST",IF(OR(G195="",G195&lt;=0),"BAD HOURS",IF(C195="","NO PHASE","ok"))))</f>
        <v/>
      </c>
    </row>
    <row r="196" ht="15.75" customHeight="1">
      <c r="B196" s="7" t="str">
        <f>IF(A196="","",IFERROR(VLOOKUP(A196,Scope!$A:$W,23,FALSE),"MISSING"))</f>
        <v/>
      </c>
      <c r="K196" s="7" t="str">
        <f>IF(A196="","",IF(COUNTIF(Lists!$G$2:$G$7,D196)=0,"ROLE NOT IN LIST",IF(OR(G196="",G196&lt;=0),"BAD HOURS",IF(C196="","NO PHASE","ok"))))</f>
        <v/>
      </c>
    </row>
    <row r="197" ht="15.75" customHeight="1">
      <c r="B197" s="7" t="str">
        <f>IF(A197="","",IFERROR(VLOOKUP(A197,Scope!$A:$W,23,FALSE),"MISSING"))</f>
        <v/>
      </c>
      <c r="K197" s="7" t="str">
        <f>IF(A197="","",IF(COUNTIF(Lists!$G$2:$G$7,D197)=0,"ROLE NOT IN LIST",IF(OR(G197="",G197&lt;=0),"BAD HOURS",IF(C197="","NO PHASE","ok"))))</f>
        <v/>
      </c>
    </row>
    <row r="198" ht="15.75" customHeight="1">
      <c r="B198" s="7" t="str">
        <f>IF(A198="","",IFERROR(VLOOKUP(A198,Scope!$A:$W,23,FALSE),"MISSING"))</f>
        <v/>
      </c>
      <c r="K198" s="7" t="str">
        <f>IF(A198="","",IF(COUNTIF(Lists!$G$2:$G$7,D198)=0,"ROLE NOT IN LIST",IF(OR(G198="",G198&lt;=0),"BAD HOURS",IF(C198="","NO PHASE","ok"))))</f>
        <v/>
      </c>
    </row>
    <row r="199" ht="15.75" customHeight="1">
      <c r="B199" s="7" t="str">
        <f>IF(A199="","",IFERROR(VLOOKUP(A199,Scope!$A:$W,23,FALSE),"MISSING"))</f>
        <v/>
      </c>
      <c r="K199" s="7" t="str">
        <f>IF(A199="","",IF(COUNTIF(Lists!$G$2:$G$7,D199)=0,"ROLE NOT IN LIST",IF(OR(G199="",G199&lt;=0),"BAD HOURS",IF(C199="","NO PHASE","ok"))))</f>
        <v/>
      </c>
    </row>
    <row r="200" ht="15.75" customHeight="1">
      <c r="B200" s="7" t="str">
        <f>IF(A200="","",IFERROR(VLOOKUP(A200,Scope!$A:$W,23,FALSE),"MISSING"))</f>
        <v/>
      </c>
      <c r="K200" s="7" t="str">
        <f>IF(A200="","",IF(COUNTIF(Lists!$G$2:$G$7,D200)=0,"ROLE NOT IN LIST",IF(OR(G200="",G200&lt;=0),"BAD HOURS",IF(C200="","NO PHASE","ok"))))</f>
        <v/>
      </c>
    </row>
    <row r="201" ht="15.75" customHeight="1">
      <c r="B201" s="7" t="str">
        <f>IF(A201="","",IFERROR(VLOOKUP(A201,Scope!$A:$W,23,FALSE),"MISSING"))</f>
        <v/>
      </c>
      <c r="K201" s="7" t="str">
        <f>IF(A201="","",IF(COUNTIF(Lists!$G$2:$G$7,D201)=0,"ROLE NOT IN LIST",IF(OR(G201="",G201&lt;=0),"BAD HOURS",IF(C201="","NO PHASE","ok"))))</f>
        <v/>
      </c>
    </row>
    <row r="202" ht="15.75" customHeight="1">
      <c r="B202" s="7" t="str">
        <f>IF(A202="","",IFERROR(VLOOKUP(A202,Scope!$A:$W,23,FALSE),"MISSING"))</f>
        <v/>
      </c>
      <c r="K202" s="7" t="str">
        <f>IF(A202="","",IF(COUNTIF(Lists!$G$2:$G$7,D202)=0,"ROLE NOT IN LIST",IF(OR(G202="",G202&lt;=0),"BAD HOURS",IF(C202="","NO PHASE","ok"))))</f>
        <v/>
      </c>
    </row>
    <row r="203" ht="15.75" customHeight="1">
      <c r="B203" s="7" t="str">
        <f>IF(A203="","",IFERROR(VLOOKUP(A203,Scope!$A:$W,23,FALSE),"MISSING"))</f>
        <v/>
      </c>
      <c r="K203" s="7" t="str">
        <f>IF(A203="","",IF(COUNTIF(Lists!$G$2:$G$7,D203)=0,"ROLE NOT IN LIST",IF(OR(G203="",G203&lt;=0),"BAD HOURS",IF(C203="","NO PHASE","ok"))))</f>
        <v/>
      </c>
    </row>
    <row r="204" ht="15.75" customHeight="1">
      <c r="B204" s="7" t="str">
        <f>IF(A204="","",IFERROR(VLOOKUP(A204,Scope!$A:$W,23,FALSE),"MISSING"))</f>
        <v/>
      </c>
      <c r="K204" s="7" t="str">
        <f>IF(A204="","",IF(COUNTIF(Lists!$G$2:$G$7,D204)=0,"ROLE NOT IN LIST",IF(OR(G204="",G204&lt;=0),"BAD HOURS",IF(C204="","NO PHASE","ok"))))</f>
        <v/>
      </c>
    </row>
    <row r="205" ht="15.75" customHeight="1">
      <c r="B205" s="7" t="str">
        <f>IF(A205="","",IFERROR(VLOOKUP(A205,Scope!$A:$W,23,FALSE),"MISSING"))</f>
        <v/>
      </c>
      <c r="K205" s="7" t="str">
        <f>IF(A205="","",IF(COUNTIF(Lists!$G$2:$G$7,D205)=0,"ROLE NOT IN LIST",IF(OR(G205="",G205&lt;=0),"BAD HOURS",IF(C205="","NO PHASE","ok"))))</f>
        <v/>
      </c>
    </row>
    <row r="206" ht="15.75" customHeight="1">
      <c r="B206" s="7" t="str">
        <f>IF(A206="","",IFERROR(VLOOKUP(A206,Scope!$A:$W,23,FALSE),"MISSING"))</f>
        <v/>
      </c>
      <c r="K206" s="7" t="str">
        <f>IF(A206="","",IF(COUNTIF(Lists!$G$2:$G$7,D206)=0,"ROLE NOT IN LIST",IF(OR(G206="",G206&lt;=0),"BAD HOURS",IF(C206="","NO PHASE","ok"))))</f>
        <v/>
      </c>
    </row>
    <row r="207" ht="15.75" customHeight="1">
      <c r="B207" s="7" t="str">
        <f>IF(A207="","",IFERROR(VLOOKUP(A207,Scope!$A:$W,23,FALSE),"MISSING"))</f>
        <v/>
      </c>
      <c r="K207" s="7" t="str">
        <f>IF(A207="","",IF(COUNTIF(Lists!$G$2:$G$7,D207)=0,"ROLE NOT IN LIST",IF(OR(G207="",G207&lt;=0),"BAD HOURS",IF(C207="","NO PHASE","ok"))))</f>
        <v/>
      </c>
    </row>
    <row r="208" ht="15.75" customHeight="1">
      <c r="B208" s="7" t="str">
        <f>IF(A208="","",IFERROR(VLOOKUP(A208,Scope!$A:$W,23,FALSE),"MISSING"))</f>
        <v/>
      </c>
      <c r="K208" s="7" t="str">
        <f>IF(A208="","",IF(COUNTIF(Lists!$G$2:$G$7,D208)=0,"ROLE NOT IN LIST",IF(OR(G208="",G208&lt;=0),"BAD HOURS",IF(C208="","NO PHASE","ok"))))</f>
        <v/>
      </c>
    </row>
    <row r="209" ht="15.75" customHeight="1">
      <c r="B209" s="7" t="str">
        <f>IF(A209="","",IFERROR(VLOOKUP(A209,Scope!$A:$W,23,FALSE),"MISSING"))</f>
        <v/>
      </c>
      <c r="K209" s="7" t="str">
        <f>IF(A209="","",IF(COUNTIF(Lists!$G$2:$G$7,D209)=0,"ROLE NOT IN LIST",IF(OR(G209="",G209&lt;=0),"BAD HOURS",IF(C209="","NO PHASE","ok"))))</f>
        <v/>
      </c>
    </row>
    <row r="210" ht="15.75" customHeight="1">
      <c r="B210" s="7" t="str">
        <f>IF(A210="","",IFERROR(VLOOKUP(A210,Scope!$A:$W,23,FALSE),"MISSING"))</f>
        <v/>
      </c>
      <c r="K210" s="7" t="str">
        <f>IF(A210="","",IF(COUNTIF(Lists!$G$2:$G$7,D210)=0,"ROLE NOT IN LIST",IF(OR(G210="",G210&lt;=0),"BAD HOURS",IF(C210="","NO PHASE","ok"))))</f>
        <v/>
      </c>
    </row>
    <row r="211" ht="15.75" customHeight="1">
      <c r="B211" s="7" t="str">
        <f>IF(A211="","",IFERROR(VLOOKUP(A211,Scope!$A:$W,23,FALSE),"MISSING"))</f>
        <v/>
      </c>
      <c r="K211" s="7" t="str">
        <f>IF(A211="","",IF(COUNTIF(Lists!$G$2:$G$7,D211)=0,"ROLE NOT IN LIST",IF(OR(G211="",G211&lt;=0),"BAD HOURS",IF(C211="","NO PHASE","ok"))))</f>
        <v/>
      </c>
    </row>
    <row r="212" ht="15.75" customHeight="1">
      <c r="B212" s="7" t="str">
        <f>IF(A212="","",IFERROR(VLOOKUP(A212,Scope!$A:$W,23,FALSE),"MISSING"))</f>
        <v/>
      </c>
      <c r="K212" s="7" t="str">
        <f>IF(A212="","",IF(COUNTIF(Lists!$G$2:$G$7,D212)=0,"ROLE NOT IN LIST",IF(OR(G212="",G212&lt;=0),"BAD HOURS",IF(C212="","NO PHASE","ok"))))</f>
        <v/>
      </c>
    </row>
    <row r="213" ht="15.75" customHeight="1">
      <c r="B213" s="7" t="str">
        <f>IF(A213="","",IFERROR(VLOOKUP(A213,Scope!$A:$W,23,FALSE),"MISSING"))</f>
        <v/>
      </c>
      <c r="K213" s="7" t="str">
        <f>IF(A213="","",IF(COUNTIF(Lists!$G$2:$G$7,D213)=0,"ROLE NOT IN LIST",IF(OR(G213="",G213&lt;=0),"BAD HOURS",IF(C213="","NO PHASE","ok"))))</f>
        <v/>
      </c>
    </row>
    <row r="214" ht="15.75" customHeight="1">
      <c r="B214" s="7" t="str">
        <f>IF(A214="","",IFERROR(VLOOKUP(A214,Scope!$A:$W,23,FALSE),"MISSING"))</f>
        <v/>
      </c>
      <c r="K214" s="7" t="str">
        <f>IF(A214="","",IF(COUNTIF(Lists!$G$2:$G$7,D214)=0,"ROLE NOT IN LIST",IF(OR(G214="",G214&lt;=0),"BAD HOURS",IF(C214="","NO PHASE","ok"))))</f>
        <v/>
      </c>
    </row>
    <row r="215" ht="15.75" customHeight="1">
      <c r="B215" s="7" t="str">
        <f>IF(A215="","",IFERROR(VLOOKUP(A215,Scope!$A:$W,23,FALSE),"MISSING"))</f>
        <v/>
      </c>
      <c r="K215" s="7" t="str">
        <f>IF(A215="","",IF(COUNTIF(Lists!$G$2:$G$7,D215)=0,"ROLE NOT IN LIST",IF(OR(G215="",G215&lt;=0),"BAD HOURS",IF(C215="","NO PHASE","ok"))))</f>
        <v/>
      </c>
    </row>
    <row r="216" ht="15.75" customHeight="1">
      <c r="B216" s="7" t="str">
        <f>IF(A216="","",IFERROR(VLOOKUP(A216,Scope!$A:$W,23,FALSE),"MISSING"))</f>
        <v/>
      </c>
      <c r="K216" s="7" t="str">
        <f>IF(A216="","",IF(COUNTIF(Lists!$G$2:$G$7,D216)=0,"ROLE NOT IN LIST",IF(OR(G216="",G216&lt;=0),"BAD HOURS",IF(C216="","NO PHASE","ok"))))</f>
        <v/>
      </c>
    </row>
    <row r="217" ht="15.75" customHeight="1">
      <c r="B217" s="7" t="str">
        <f>IF(A217="","",IFERROR(VLOOKUP(A217,Scope!$A:$W,23,FALSE),"MISSING"))</f>
        <v/>
      </c>
      <c r="K217" s="7" t="str">
        <f>IF(A217="","",IF(COUNTIF(Lists!$G$2:$G$7,D217)=0,"ROLE NOT IN LIST",IF(OR(G217="",G217&lt;=0),"BAD HOURS",IF(C217="","NO PHASE","ok"))))</f>
        <v/>
      </c>
    </row>
    <row r="218" ht="15.75" customHeight="1">
      <c r="B218" s="7" t="str">
        <f>IF(A218="","",IFERROR(VLOOKUP(A218,Scope!$A:$W,23,FALSE),"MISSING"))</f>
        <v/>
      </c>
      <c r="K218" s="7" t="str">
        <f>IF(A218="","",IF(COUNTIF(Lists!$G$2:$G$7,D218)=0,"ROLE NOT IN LIST",IF(OR(G218="",G218&lt;=0),"BAD HOURS",IF(C218="","NO PHASE","ok"))))</f>
        <v/>
      </c>
    </row>
    <row r="219" ht="15.75" customHeight="1">
      <c r="B219" s="7" t="str">
        <f>IF(A219="","",IFERROR(VLOOKUP(A219,Scope!$A:$W,23,FALSE),"MISSING"))</f>
        <v/>
      </c>
      <c r="K219" s="7" t="str">
        <f>IF(A219="","",IF(COUNTIF(Lists!$G$2:$G$7,D219)=0,"ROLE NOT IN LIST",IF(OR(G219="",G219&lt;=0),"BAD HOURS",IF(C219="","NO PHASE","ok"))))</f>
        <v/>
      </c>
    </row>
    <row r="220" ht="15.75" customHeight="1">
      <c r="B220" s="7" t="str">
        <f>IF(A220="","",IFERROR(VLOOKUP(A220,Scope!$A:$W,23,FALSE),"MISSING"))</f>
        <v/>
      </c>
      <c r="K220" s="7" t="str">
        <f>IF(A220="","",IF(COUNTIF(Lists!$G$2:$G$7,D220)=0,"ROLE NOT IN LIST",IF(OR(G220="",G220&lt;=0),"BAD HOURS",IF(C220="","NO PHASE","ok"))))</f>
        <v/>
      </c>
    </row>
    <row r="221" ht="15.75" customHeight="1">
      <c r="B221" s="7" t="str">
        <f>IF(A221="","",IFERROR(VLOOKUP(A221,Scope!$A:$W,23,FALSE),"MISSING"))</f>
        <v/>
      </c>
      <c r="K221" s="7" t="str">
        <f>IF(A221="","",IF(COUNTIF(Lists!$G$2:$G$7,D221)=0,"ROLE NOT IN LIST",IF(OR(G221="",G221&lt;=0),"BAD HOURS",IF(C221="","NO PHASE","ok"))))</f>
        <v/>
      </c>
    </row>
    <row r="222" ht="15.75" customHeight="1">
      <c r="B222" s="7" t="str">
        <f>IF(A222="","",IFERROR(VLOOKUP(A222,Scope!$A:$W,23,FALSE),"MISSING"))</f>
        <v/>
      </c>
      <c r="K222" s="7" t="str">
        <f>IF(A222="","",IF(COUNTIF(Lists!$G$2:$G$7,D222)=0,"ROLE NOT IN LIST",IF(OR(G222="",G222&lt;=0),"BAD HOURS",IF(C222="","NO PHASE","ok"))))</f>
        <v/>
      </c>
    </row>
    <row r="223" ht="15.75" customHeight="1">
      <c r="B223" s="7" t="str">
        <f>IF(A223="","",IFERROR(VLOOKUP(A223,Scope!$A:$W,23,FALSE),"MISSING"))</f>
        <v/>
      </c>
      <c r="K223" s="7" t="str">
        <f>IF(A223="","",IF(COUNTIF(Lists!$G$2:$G$7,D223)=0,"ROLE NOT IN LIST",IF(OR(G223="",G223&lt;=0),"BAD HOURS",IF(C223="","NO PHASE","ok"))))</f>
        <v/>
      </c>
    </row>
    <row r="224" ht="15.75" customHeight="1">
      <c r="B224" s="7" t="str">
        <f>IF(A224="","",IFERROR(VLOOKUP(A224,Scope!$A:$W,23,FALSE),"MISSING"))</f>
        <v/>
      </c>
      <c r="K224" s="7" t="str">
        <f>IF(A224="","",IF(COUNTIF(Lists!$G$2:$G$7,D224)=0,"ROLE NOT IN LIST",IF(OR(G224="",G224&lt;=0),"BAD HOURS",IF(C224="","NO PHASE","ok"))))</f>
        <v/>
      </c>
    </row>
    <row r="225" ht="15.75" customHeight="1">
      <c r="B225" s="7" t="str">
        <f>IF(A225="","",IFERROR(VLOOKUP(A225,Scope!$A:$W,23,FALSE),"MISSING"))</f>
        <v/>
      </c>
      <c r="K225" s="7" t="str">
        <f>IF(A225="","",IF(COUNTIF(Lists!$G$2:$G$7,D225)=0,"ROLE NOT IN LIST",IF(OR(G225="",G225&lt;=0),"BAD HOURS",IF(C225="","NO PHASE","ok"))))</f>
        <v/>
      </c>
    </row>
    <row r="226" ht="15.75" customHeight="1">
      <c r="B226" s="7" t="str">
        <f>IF(A226="","",IFERROR(VLOOKUP(A226,Scope!$A:$W,23,FALSE),"MISSING"))</f>
        <v/>
      </c>
      <c r="K226" s="7" t="str">
        <f>IF(A226="","",IF(COUNTIF(Lists!$G$2:$G$7,D226)=0,"ROLE NOT IN LIST",IF(OR(G226="",G226&lt;=0),"BAD HOURS",IF(C226="","NO PHASE","ok"))))</f>
        <v/>
      </c>
    </row>
    <row r="227" ht="15.75" customHeight="1">
      <c r="B227" s="7" t="str">
        <f>IF(A227="","",IFERROR(VLOOKUP(A227,Scope!$A:$W,23,FALSE),"MISSING"))</f>
        <v/>
      </c>
      <c r="K227" s="7" t="str">
        <f>IF(A227="","",IF(COUNTIF(Lists!$G$2:$G$7,D227)=0,"ROLE NOT IN LIST",IF(OR(G227="",G227&lt;=0),"BAD HOURS",IF(C227="","NO PHASE","ok"))))</f>
        <v/>
      </c>
    </row>
    <row r="228" ht="15.75" customHeight="1">
      <c r="B228" s="7" t="str">
        <f>IF(A228="","",IFERROR(VLOOKUP(A228,Scope!$A:$W,23,FALSE),"MISSING"))</f>
        <v/>
      </c>
      <c r="K228" s="7" t="str">
        <f>IF(A228="","",IF(COUNTIF(Lists!$G$2:$G$7,D228)=0,"ROLE NOT IN LIST",IF(OR(G228="",G228&lt;=0),"BAD HOURS",IF(C228="","NO PHASE","ok"))))</f>
        <v/>
      </c>
    </row>
    <row r="229" ht="15.75" customHeight="1">
      <c r="B229" s="7" t="str">
        <f>IF(A229="","",IFERROR(VLOOKUP(A229,Scope!$A:$W,23,FALSE),"MISSING"))</f>
        <v/>
      </c>
      <c r="K229" s="7" t="str">
        <f>IF(A229="","",IF(COUNTIF(Lists!$G$2:$G$7,D229)=0,"ROLE NOT IN LIST",IF(OR(G229="",G229&lt;=0),"BAD HOURS",IF(C229="","NO PHASE","ok"))))</f>
        <v/>
      </c>
    </row>
    <row r="230" ht="15.75" customHeight="1">
      <c r="B230" s="7" t="str">
        <f>IF(A230="","",IFERROR(VLOOKUP(A230,Scope!$A:$W,23,FALSE),"MISSING"))</f>
        <v/>
      </c>
      <c r="K230" s="7" t="str">
        <f>IF(A230="","",IF(COUNTIF(Lists!$G$2:$G$7,D230)=0,"ROLE NOT IN LIST",IF(OR(G230="",G230&lt;=0),"BAD HOURS",IF(C230="","NO PHASE","ok"))))</f>
        <v/>
      </c>
    </row>
    <row r="231" ht="15.75" customHeight="1">
      <c r="B231" s="7" t="str">
        <f>IF(A231="","",IFERROR(VLOOKUP(A231,Scope!$A:$W,23,FALSE),"MISSING"))</f>
        <v/>
      </c>
      <c r="K231" s="7" t="str">
        <f>IF(A231="","",IF(COUNTIF(Lists!$G$2:$G$7,D231)=0,"ROLE NOT IN LIST",IF(OR(G231="",G231&lt;=0),"BAD HOURS",IF(C231="","NO PHASE","ok"))))</f>
        <v/>
      </c>
    </row>
    <row r="232" ht="15.75" customHeight="1">
      <c r="B232" s="7" t="str">
        <f>IF(A232="","",IFERROR(VLOOKUP(A232,Scope!$A:$W,23,FALSE),"MISSING"))</f>
        <v/>
      </c>
      <c r="K232" s="7" t="str">
        <f>IF(A232="","",IF(COUNTIF(Lists!$G$2:$G$7,D232)=0,"ROLE NOT IN LIST",IF(OR(G232="",G232&lt;=0),"BAD HOURS",IF(C232="","NO PHASE","ok"))))</f>
        <v/>
      </c>
    </row>
    <row r="233" ht="15.75" customHeight="1">
      <c r="B233" s="7" t="str">
        <f>IF(A233="","",IFERROR(VLOOKUP(A233,Scope!$A:$W,23,FALSE),"MISSING"))</f>
        <v/>
      </c>
      <c r="K233" s="7" t="str">
        <f>IF(A233="","",IF(COUNTIF(Lists!$G$2:$G$7,D233)=0,"ROLE NOT IN LIST",IF(OR(G233="",G233&lt;=0),"BAD HOURS",IF(C233="","NO PHASE","ok"))))</f>
        <v/>
      </c>
    </row>
    <row r="234" ht="15.75" customHeight="1">
      <c r="B234" s="7" t="str">
        <f>IF(A234="","",IFERROR(VLOOKUP(A234,Scope!$A:$W,23,FALSE),"MISSING"))</f>
        <v/>
      </c>
      <c r="K234" s="7" t="str">
        <f>IF(A234="","",IF(COUNTIF(Lists!$G$2:$G$7,D234)=0,"ROLE NOT IN LIST",IF(OR(G234="",G234&lt;=0),"BAD HOURS",IF(C234="","NO PHASE","ok"))))</f>
        <v/>
      </c>
    </row>
    <row r="235" ht="15.75" customHeight="1">
      <c r="B235" s="7" t="str">
        <f>IF(A235="","",IFERROR(VLOOKUP(A235,Scope!$A:$W,23,FALSE),"MISSING"))</f>
        <v/>
      </c>
      <c r="K235" s="7" t="str">
        <f>IF(A235="","",IF(COUNTIF(Lists!$G$2:$G$7,D235)=0,"ROLE NOT IN LIST",IF(OR(G235="",G235&lt;=0),"BAD HOURS",IF(C235="","NO PHASE","ok"))))</f>
        <v/>
      </c>
    </row>
    <row r="236" ht="15.75" customHeight="1">
      <c r="B236" s="7" t="str">
        <f>IF(A236="","",IFERROR(VLOOKUP(A236,Scope!$A:$W,23,FALSE),"MISSING"))</f>
        <v/>
      </c>
      <c r="K236" s="7" t="str">
        <f>IF(A236="","",IF(COUNTIF(Lists!$G$2:$G$7,D236)=0,"ROLE NOT IN LIST",IF(OR(G236="",G236&lt;=0),"BAD HOURS",IF(C236="","NO PHASE","ok"))))</f>
        <v/>
      </c>
    </row>
    <row r="237" ht="15.75" customHeight="1">
      <c r="B237" s="7" t="str">
        <f>IF(A237="","",IFERROR(VLOOKUP(A237,Scope!$A:$W,23,FALSE),"MISSING"))</f>
        <v/>
      </c>
      <c r="K237" s="7" t="str">
        <f>IF(A237="","",IF(COUNTIF(Lists!$G$2:$G$7,D237)=0,"ROLE NOT IN LIST",IF(OR(G237="",G237&lt;=0),"BAD HOURS",IF(C237="","NO PHASE","ok"))))</f>
        <v/>
      </c>
    </row>
    <row r="238" ht="15.75" customHeight="1">
      <c r="B238" s="7" t="str">
        <f>IF(A238="","",IFERROR(VLOOKUP(A238,Scope!$A:$W,23,FALSE),"MISSING"))</f>
        <v/>
      </c>
      <c r="K238" s="7" t="str">
        <f>IF(A238="","",IF(COUNTIF(Lists!$G$2:$G$7,D238)=0,"ROLE NOT IN LIST",IF(OR(G238="",G238&lt;=0),"BAD HOURS",IF(C238="","NO PHASE","ok"))))</f>
        <v/>
      </c>
    </row>
    <row r="239" ht="15.75" customHeight="1">
      <c r="B239" s="7" t="str">
        <f>IF(A239="","",IFERROR(VLOOKUP(A239,Scope!$A:$W,23,FALSE),"MISSING"))</f>
        <v/>
      </c>
      <c r="K239" s="7" t="str">
        <f>IF(A239="","",IF(COUNTIF(Lists!$G$2:$G$7,D239)=0,"ROLE NOT IN LIST",IF(OR(G239="",G239&lt;=0),"BAD HOURS",IF(C239="","NO PHASE","ok"))))</f>
        <v/>
      </c>
    </row>
    <row r="240" ht="15.75" customHeight="1">
      <c r="B240" s="7" t="str">
        <f>IF(A240="","",IFERROR(VLOOKUP(A240,Scope!$A:$W,23,FALSE),"MISSING"))</f>
        <v/>
      </c>
      <c r="K240" s="7" t="str">
        <f>IF(A240="","",IF(COUNTIF(Lists!$G$2:$G$7,D240)=0,"ROLE NOT IN LIST",IF(OR(G240="",G240&lt;=0),"BAD HOURS",IF(C240="","NO PHASE","ok"))))</f>
        <v/>
      </c>
    </row>
    <row r="241" ht="15.75" customHeight="1">
      <c r="B241" s="7" t="str">
        <f>IF(A241="","",IFERROR(VLOOKUP(A241,Scope!$A:$W,23,FALSE),"MISSING"))</f>
        <v/>
      </c>
      <c r="K241" s="7" t="str">
        <f>IF(A241="","",IF(COUNTIF(Lists!$G$2:$G$7,D241)=0,"ROLE NOT IN LIST",IF(OR(G241="",G241&lt;=0),"BAD HOURS",IF(C241="","NO PHASE","ok"))))</f>
        <v/>
      </c>
    </row>
    <row r="242" ht="15.75" customHeight="1">
      <c r="B242" s="7" t="str">
        <f>IF(A242="","",IFERROR(VLOOKUP(A242,Scope!$A:$W,23,FALSE),"MISSING"))</f>
        <v/>
      </c>
      <c r="K242" s="7" t="str">
        <f>IF(A242="","",IF(COUNTIF(Lists!$G$2:$G$7,D242)=0,"ROLE NOT IN LIST",IF(OR(G242="",G242&lt;=0),"BAD HOURS",IF(C242="","NO PHASE","ok"))))</f>
        <v/>
      </c>
    </row>
    <row r="243" ht="15.75" customHeight="1">
      <c r="B243" s="7" t="str">
        <f>IF(A243="","",IFERROR(VLOOKUP(A243,Scope!$A:$W,23,FALSE),"MISSING"))</f>
        <v/>
      </c>
      <c r="K243" s="7" t="str">
        <f>IF(A243="","",IF(COUNTIF(Lists!$G$2:$G$7,D243)=0,"ROLE NOT IN LIST",IF(OR(G243="",G243&lt;=0),"BAD HOURS",IF(C243="","NO PHASE","ok"))))</f>
        <v/>
      </c>
    </row>
    <row r="244" ht="15.75" customHeight="1">
      <c r="B244" s="7" t="str">
        <f>IF(A244="","",IFERROR(VLOOKUP(A244,Scope!$A:$W,23,FALSE),"MISSING"))</f>
        <v/>
      </c>
      <c r="K244" s="7" t="str">
        <f>IF(A244="","",IF(COUNTIF(Lists!$G$2:$G$7,D244)=0,"ROLE NOT IN LIST",IF(OR(G244="",G244&lt;=0),"BAD HOURS",IF(C244="","NO PHASE","ok"))))</f>
        <v/>
      </c>
    </row>
    <row r="245" ht="15.75" customHeight="1">
      <c r="B245" s="7" t="str">
        <f>IF(A245="","",IFERROR(VLOOKUP(A245,Scope!$A:$W,23,FALSE),"MISSING"))</f>
        <v/>
      </c>
      <c r="K245" s="7" t="str">
        <f>IF(A245="","",IF(COUNTIF(Lists!$G$2:$G$7,D245)=0,"ROLE NOT IN LIST",IF(OR(G245="",G245&lt;=0),"BAD HOURS",IF(C245="","NO PHASE","ok"))))</f>
        <v/>
      </c>
    </row>
    <row r="246" ht="15.75" customHeight="1">
      <c r="B246" s="7" t="str">
        <f>IF(A246="","",IFERROR(VLOOKUP(A246,Scope!$A:$W,23,FALSE),"MISSING"))</f>
        <v/>
      </c>
      <c r="K246" s="7" t="str">
        <f>IF(A246="","",IF(COUNTIF(Lists!$G$2:$G$7,D246)=0,"ROLE NOT IN LIST",IF(OR(G246="",G246&lt;=0),"BAD HOURS",IF(C246="","NO PHASE","ok"))))</f>
        <v/>
      </c>
    </row>
    <row r="247" ht="15.75" customHeight="1">
      <c r="B247" s="7" t="str">
        <f>IF(A247="","",IFERROR(VLOOKUP(A247,Scope!$A:$W,23,FALSE),"MISSING"))</f>
        <v/>
      </c>
      <c r="K247" s="7" t="str">
        <f>IF(A247="","",IF(COUNTIF(Lists!$G$2:$G$7,D247)=0,"ROLE NOT IN LIST",IF(OR(G247="",G247&lt;=0),"BAD HOURS",IF(C247="","NO PHASE","ok"))))</f>
        <v/>
      </c>
    </row>
    <row r="248" ht="15.75" customHeight="1">
      <c r="B248" s="7" t="str">
        <f>IF(A248="","",IFERROR(VLOOKUP(A248,Scope!$A:$W,23,FALSE),"MISSING"))</f>
        <v/>
      </c>
      <c r="K248" s="7" t="str">
        <f>IF(A248="","",IF(COUNTIF(Lists!$G$2:$G$7,D248)=0,"ROLE NOT IN LIST",IF(OR(G248="",G248&lt;=0),"BAD HOURS",IF(C248="","NO PHASE","ok"))))</f>
        <v/>
      </c>
    </row>
    <row r="249" ht="15.75" customHeight="1">
      <c r="B249" s="7" t="str">
        <f>IF(A249="","",IFERROR(VLOOKUP(A249,Scope!$A:$W,23,FALSE),"MISSING"))</f>
        <v/>
      </c>
      <c r="K249" s="7" t="str">
        <f>IF(A249="","",IF(COUNTIF(Lists!$G$2:$G$7,D249)=0,"ROLE NOT IN LIST",IF(OR(G249="",G249&lt;=0),"BAD HOURS",IF(C249="","NO PHASE","ok"))))</f>
        <v/>
      </c>
    </row>
    <row r="250" ht="15.75" customHeight="1">
      <c r="B250" s="7" t="str">
        <f>IF(A250="","",IFERROR(VLOOKUP(A250,Scope!$A:$W,23,FALSE),"MISSING"))</f>
        <v/>
      </c>
      <c r="K250" s="7" t="str">
        <f>IF(A250="","",IF(COUNTIF(Lists!$G$2:$G$7,D250)=0,"ROLE NOT IN LIST",IF(OR(G250="",G250&lt;=0),"BAD HOURS",IF(C250="","NO PHASE","ok"))))</f>
        <v/>
      </c>
    </row>
    <row r="251" ht="15.75" customHeight="1">
      <c r="B251" s="7" t="str">
        <f>IF(A251="","",IFERROR(VLOOKUP(A251,Scope!$A:$W,23,FALSE),"MISSING"))</f>
        <v/>
      </c>
      <c r="K251" s="7" t="str">
        <f>IF(A251="","",IF(COUNTIF(Lists!$G$2:$G$7,D251)=0,"ROLE NOT IN LIST",IF(OR(G251="",G251&lt;=0),"BAD HOURS",IF(C251="","NO PHASE","ok"))))</f>
        <v/>
      </c>
    </row>
    <row r="252" ht="15.75" customHeight="1">
      <c r="B252" s="7" t="str">
        <f>IF(A252="","",IFERROR(VLOOKUP(A252,Scope!$A:$W,23,FALSE),"MISSING"))</f>
        <v/>
      </c>
      <c r="K252" s="7" t="str">
        <f>IF(A252="","",IF(COUNTIF(Lists!$G$2:$G$7,D252)=0,"ROLE NOT IN LIST",IF(OR(G252="",G252&lt;=0),"BAD HOURS",IF(C252="","NO PHASE","ok"))))</f>
        <v/>
      </c>
    </row>
    <row r="253" ht="15.75" customHeight="1">
      <c r="B253" s="7" t="str">
        <f>IF(A253="","",IFERROR(VLOOKUP(A253,Scope!$A:$W,23,FALSE),"MISSING"))</f>
        <v/>
      </c>
      <c r="K253" s="7" t="str">
        <f>IF(A253="","",IF(COUNTIF(Lists!$G$2:$G$7,D253)=0,"ROLE NOT IN LIST",IF(OR(G253="",G253&lt;=0),"BAD HOURS",IF(C253="","NO PHASE","ok"))))</f>
        <v/>
      </c>
    </row>
    <row r="254" ht="15.75" customHeight="1">
      <c r="B254" s="7" t="str">
        <f>IF(A254="","",IFERROR(VLOOKUP(A254,Scope!$A:$W,23,FALSE),"MISSING"))</f>
        <v/>
      </c>
      <c r="K254" s="7" t="str">
        <f>IF(A254="","",IF(COUNTIF(Lists!$G$2:$G$7,D254)=0,"ROLE NOT IN LIST",IF(OR(G254="",G254&lt;=0),"BAD HOURS",IF(C254="","NO PHASE","ok"))))</f>
        <v/>
      </c>
    </row>
    <row r="255" ht="15.75" customHeight="1">
      <c r="B255" s="7" t="str">
        <f>IF(A255="","",IFERROR(VLOOKUP(A255,Scope!$A:$W,23,FALSE),"MISSING"))</f>
        <v/>
      </c>
      <c r="K255" s="7" t="str">
        <f>IF(A255="","",IF(COUNTIF(Lists!$G$2:$G$7,D255)=0,"ROLE NOT IN LIST",IF(OR(G255="",G255&lt;=0),"BAD HOURS",IF(C255="","NO PHASE","ok"))))</f>
        <v/>
      </c>
    </row>
    <row r="256" ht="15.75" customHeight="1">
      <c r="B256" s="7" t="str">
        <f>IF(A256="","",IFERROR(VLOOKUP(A256,Scope!$A:$W,23,FALSE),"MISSING"))</f>
        <v/>
      </c>
      <c r="K256" s="7" t="str">
        <f>IF(A256="","",IF(COUNTIF(Lists!$G$2:$G$7,D256)=0,"ROLE NOT IN LIST",IF(OR(G256="",G256&lt;=0),"BAD HOURS",IF(C256="","NO PHASE","ok"))))</f>
        <v/>
      </c>
    </row>
    <row r="257" ht="15.75" customHeight="1">
      <c r="B257" s="7" t="str">
        <f>IF(A257="","",IFERROR(VLOOKUP(A257,Scope!$A:$W,23,FALSE),"MISSING"))</f>
        <v/>
      </c>
      <c r="K257" s="7" t="str">
        <f>IF(A257="","",IF(COUNTIF(Lists!$G$2:$G$7,D257)=0,"ROLE NOT IN LIST",IF(OR(G257="",G257&lt;=0),"BAD HOURS",IF(C257="","NO PHASE","ok"))))</f>
        <v/>
      </c>
    </row>
    <row r="258" ht="15.75" customHeight="1">
      <c r="B258" s="7" t="str">
        <f>IF(A258="","",IFERROR(VLOOKUP(A258,Scope!$A:$W,23,FALSE),"MISSING"))</f>
        <v/>
      </c>
      <c r="K258" s="7" t="str">
        <f>IF(A258="","",IF(COUNTIF(Lists!$G$2:$G$7,D258)=0,"ROLE NOT IN LIST",IF(OR(G258="",G258&lt;=0),"BAD HOURS",IF(C258="","NO PHASE","ok"))))</f>
        <v/>
      </c>
    </row>
    <row r="259" ht="15.75" customHeight="1">
      <c r="B259" s="7" t="str">
        <f>IF(A259="","",IFERROR(VLOOKUP(A259,Scope!$A:$W,23,FALSE),"MISSING"))</f>
        <v/>
      </c>
      <c r="K259" s="7" t="str">
        <f>IF(A259="","",IF(COUNTIF(Lists!$G$2:$G$7,D259)=0,"ROLE NOT IN LIST",IF(OR(G259="",G259&lt;=0),"BAD HOURS",IF(C259="","NO PHASE","ok"))))</f>
        <v/>
      </c>
    </row>
    <row r="260" ht="15.75" customHeight="1">
      <c r="B260" s="7" t="str">
        <f>IF(A260="","",IFERROR(VLOOKUP(A260,Scope!$A:$W,23,FALSE),"MISSING"))</f>
        <v/>
      </c>
      <c r="K260" s="7" t="str">
        <f>IF(A260="","",IF(COUNTIF(Lists!$G$2:$G$7,D260)=0,"ROLE NOT IN LIST",IF(OR(G260="",G260&lt;=0),"BAD HOURS",IF(C260="","NO PHASE","ok"))))</f>
        <v/>
      </c>
    </row>
    <row r="261" ht="15.75" customHeight="1">
      <c r="B261" s="7" t="str">
        <f>IF(A261="","",IFERROR(VLOOKUP(A261,Scope!$A:$W,23,FALSE),"MISSING"))</f>
        <v/>
      </c>
      <c r="K261" s="7" t="str">
        <f>IF(A261="","",IF(COUNTIF(Lists!$G$2:$G$7,D261)=0,"ROLE NOT IN LIST",IF(OR(G261="",G261&lt;=0),"BAD HOURS",IF(C261="","NO PHASE","ok"))))</f>
        <v/>
      </c>
    </row>
    <row r="262" ht="15.75" customHeight="1">
      <c r="B262" s="7" t="str">
        <f>IF(A262="","",IFERROR(VLOOKUP(A262,Scope!$A:$W,23,FALSE),"MISSING"))</f>
        <v/>
      </c>
      <c r="K262" s="7" t="str">
        <f>IF(A262="","",IF(COUNTIF(Lists!$G$2:$G$7,D262)=0,"ROLE NOT IN LIST",IF(OR(G262="",G262&lt;=0),"BAD HOURS",IF(C262="","NO PHASE","ok"))))</f>
        <v/>
      </c>
    </row>
    <row r="263" ht="15.75" customHeight="1">
      <c r="B263" s="7" t="str">
        <f>IF(A263="","",IFERROR(VLOOKUP(A263,Scope!$A:$W,23,FALSE),"MISSING"))</f>
        <v/>
      </c>
      <c r="K263" s="7" t="str">
        <f>IF(A263="","",IF(COUNTIF(Lists!$G$2:$G$7,D263)=0,"ROLE NOT IN LIST",IF(OR(G263="",G263&lt;=0),"BAD HOURS",IF(C263="","NO PHASE","ok"))))</f>
        <v/>
      </c>
    </row>
    <row r="264" ht="15.75" customHeight="1">
      <c r="B264" s="7" t="str">
        <f>IF(A264="","",IFERROR(VLOOKUP(A264,Scope!$A:$W,23,FALSE),"MISSING"))</f>
        <v/>
      </c>
      <c r="K264" s="7" t="str">
        <f>IF(A264="","",IF(COUNTIF(Lists!$G$2:$G$7,D264)=0,"ROLE NOT IN LIST",IF(OR(G264="",G264&lt;=0),"BAD HOURS",IF(C264="","NO PHASE","ok"))))</f>
        <v/>
      </c>
    </row>
    <row r="265" ht="15.75" customHeight="1">
      <c r="B265" s="7" t="str">
        <f>IF(A265="","",IFERROR(VLOOKUP(A265,Scope!$A:$W,23,FALSE),"MISSING"))</f>
        <v/>
      </c>
      <c r="K265" s="7" t="str">
        <f>IF(A265="","",IF(COUNTIF(Lists!$G$2:$G$7,D265)=0,"ROLE NOT IN LIST",IF(OR(G265="",G265&lt;=0),"BAD HOURS",IF(C265="","NO PHASE","ok"))))</f>
        <v/>
      </c>
    </row>
    <row r="266" ht="15.75" customHeight="1">
      <c r="B266" s="7" t="str">
        <f>IF(A266="","",IFERROR(VLOOKUP(A266,Scope!$A:$W,23,FALSE),"MISSING"))</f>
        <v/>
      </c>
      <c r="K266" s="7" t="str">
        <f>IF(A266="","",IF(COUNTIF(Lists!$G$2:$G$7,D266)=0,"ROLE NOT IN LIST",IF(OR(G266="",G266&lt;=0),"BAD HOURS",IF(C266="","NO PHASE","ok"))))</f>
        <v/>
      </c>
    </row>
    <row r="267" ht="15.75" customHeight="1">
      <c r="B267" s="7" t="str">
        <f>IF(A267="","",IFERROR(VLOOKUP(A267,Scope!$A:$W,23,FALSE),"MISSING"))</f>
        <v/>
      </c>
      <c r="K267" s="7" t="str">
        <f>IF(A267="","",IF(COUNTIF(Lists!$G$2:$G$7,D267)=0,"ROLE NOT IN LIST",IF(OR(G267="",G267&lt;=0),"BAD HOURS",IF(C267="","NO PHASE","ok"))))</f>
        <v/>
      </c>
    </row>
    <row r="268" ht="15.75" customHeight="1">
      <c r="B268" s="7" t="str">
        <f>IF(A268="","",IFERROR(VLOOKUP(A268,Scope!$A:$W,23,FALSE),"MISSING"))</f>
        <v/>
      </c>
      <c r="K268" s="7" t="str">
        <f>IF(A268="","",IF(COUNTIF(Lists!$G$2:$G$7,D268)=0,"ROLE NOT IN LIST",IF(OR(G268="",G268&lt;=0),"BAD HOURS",IF(C268="","NO PHASE","ok"))))</f>
        <v/>
      </c>
    </row>
    <row r="269" ht="15.75" customHeight="1">
      <c r="B269" s="7" t="str">
        <f>IF(A269="","",IFERROR(VLOOKUP(A269,Scope!$A:$W,23,FALSE),"MISSING"))</f>
        <v/>
      </c>
      <c r="K269" s="7" t="str">
        <f>IF(A269="","",IF(COUNTIF(Lists!$G$2:$G$7,D269)=0,"ROLE NOT IN LIST",IF(OR(G269="",G269&lt;=0),"BAD HOURS",IF(C269="","NO PHASE","ok"))))</f>
        <v/>
      </c>
    </row>
    <row r="270" ht="15.75" customHeight="1">
      <c r="B270" s="7" t="str">
        <f>IF(A270="","",IFERROR(VLOOKUP(A270,Scope!$A:$W,23,FALSE),"MISSING"))</f>
        <v/>
      </c>
      <c r="K270" s="7" t="str">
        <f>IF(A270="","",IF(COUNTIF(Lists!$G$2:$G$7,D270)=0,"ROLE NOT IN LIST",IF(OR(G270="",G270&lt;=0),"BAD HOURS",IF(C270="","NO PHASE","ok"))))</f>
        <v/>
      </c>
    </row>
    <row r="271" ht="15.75" customHeight="1">
      <c r="B271" s="7" t="str">
        <f>IF(A271="","",IFERROR(VLOOKUP(A271,Scope!$A:$W,23,FALSE),"MISSING"))</f>
        <v/>
      </c>
      <c r="K271" s="7" t="str">
        <f>IF(A271="","",IF(COUNTIF(Lists!$G$2:$G$7,D271)=0,"ROLE NOT IN LIST",IF(OR(G271="",G271&lt;=0),"BAD HOURS",IF(C271="","NO PHASE","ok"))))</f>
        <v/>
      </c>
    </row>
    <row r="272" ht="15.75" customHeight="1">
      <c r="B272" s="7" t="str">
        <f>IF(A272="","",IFERROR(VLOOKUP(A272,Scope!$A:$W,23,FALSE),"MISSING"))</f>
        <v/>
      </c>
      <c r="K272" s="7" t="str">
        <f>IF(A272="","",IF(COUNTIF(Lists!$G$2:$G$7,D272)=0,"ROLE NOT IN LIST",IF(OR(G272="",G272&lt;=0),"BAD HOURS",IF(C272="","NO PHASE","ok"))))</f>
        <v/>
      </c>
    </row>
    <row r="273" ht="15.75" customHeight="1">
      <c r="B273" s="7" t="str">
        <f>IF(A273="","",IFERROR(VLOOKUP(A273,Scope!$A:$W,23,FALSE),"MISSING"))</f>
        <v/>
      </c>
      <c r="K273" s="7" t="str">
        <f>IF(A273="","",IF(COUNTIF(Lists!$G$2:$G$7,D273)=0,"ROLE NOT IN LIST",IF(OR(G273="",G273&lt;=0),"BAD HOURS",IF(C273="","NO PHASE","ok"))))</f>
        <v/>
      </c>
    </row>
    <row r="274" ht="15.75" customHeight="1">
      <c r="B274" s="7" t="str">
        <f>IF(A274="","",IFERROR(VLOOKUP(A274,Scope!$A:$W,23,FALSE),"MISSING"))</f>
        <v/>
      </c>
      <c r="K274" s="7" t="str">
        <f>IF(A274="","",IF(COUNTIF(Lists!$G$2:$G$7,D274)=0,"ROLE NOT IN LIST",IF(OR(G274="",G274&lt;=0),"BAD HOURS",IF(C274="","NO PHASE","ok"))))</f>
        <v/>
      </c>
    </row>
    <row r="275" ht="15.75" customHeight="1">
      <c r="B275" s="7" t="str">
        <f>IF(A275="","",IFERROR(VLOOKUP(A275,Scope!$A:$W,23,FALSE),"MISSING"))</f>
        <v/>
      </c>
      <c r="K275" s="7" t="str">
        <f>IF(A275="","",IF(COUNTIF(Lists!$G$2:$G$7,D275)=0,"ROLE NOT IN LIST",IF(OR(G275="",G275&lt;=0),"BAD HOURS",IF(C275="","NO PHASE","ok"))))</f>
        <v/>
      </c>
    </row>
    <row r="276" ht="15.75" customHeight="1">
      <c r="B276" s="7" t="str">
        <f>IF(A276="","",IFERROR(VLOOKUP(A276,Scope!$A:$W,23,FALSE),"MISSING"))</f>
        <v/>
      </c>
      <c r="K276" s="7" t="str">
        <f>IF(A276="","",IF(COUNTIF(Lists!$G$2:$G$7,D276)=0,"ROLE NOT IN LIST",IF(OR(G276="",G276&lt;=0),"BAD HOURS",IF(C276="","NO PHASE","ok"))))</f>
        <v/>
      </c>
    </row>
    <row r="277" ht="15.75" customHeight="1">
      <c r="B277" s="7" t="str">
        <f>IF(A277="","",IFERROR(VLOOKUP(A277,Scope!$A:$W,23,FALSE),"MISSING"))</f>
        <v/>
      </c>
      <c r="K277" s="7" t="str">
        <f>IF(A277="","",IF(COUNTIF(Lists!$G$2:$G$7,D277)=0,"ROLE NOT IN LIST",IF(OR(G277="",G277&lt;=0),"BAD HOURS",IF(C277="","NO PHASE","ok"))))</f>
        <v/>
      </c>
    </row>
    <row r="278" ht="15.75" customHeight="1">
      <c r="B278" s="7" t="str">
        <f>IF(A278="","",IFERROR(VLOOKUP(A278,Scope!$A:$W,23,FALSE),"MISSING"))</f>
        <v/>
      </c>
      <c r="K278" s="7" t="str">
        <f>IF(A278="","",IF(COUNTIF(Lists!$G$2:$G$7,D278)=0,"ROLE NOT IN LIST",IF(OR(G278="",G278&lt;=0),"BAD HOURS",IF(C278="","NO PHASE","ok"))))</f>
        <v/>
      </c>
    </row>
    <row r="279" ht="15.75" customHeight="1">
      <c r="B279" s="7" t="str">
        <f>IF(A279="","",IFERROR(VLOOKUP(A279,Scope!$A:$W,23,FALSE),"MISSING"))</f>
        <v/>
      </c>
      <c r="K279" s="7" t="str">
        <f>IF(A279="","",IF(COUNTIF(Lists!$G$2:$G$7,D279)=0,"ROLE NOT IN LIST",IF(OR(G279="",G279&lt;=0),"BAD HOURS",IF(C279="","NO PHASE","ok"))))</f>
        <v/>
      </c>
    </row>
    <row r="280" ht="15.75" customHeight="1">
      <c r="B280" s="7" t="str">
        <f>IF(A280="","",IFERROR(VLOOKUP(A280,Scope!$A:$W,23,FALSE),"MISSING"))</f>
        <v/>
      </c>
      <c r="K280" s="7" t="str">
        <f>IF(A280="","",IF(COUNTIF(Lists!$G$2:$G$7,D280)=0,"ROLE NOT IN LIST",IF(OR(G280="",G280&lt;=0),"BAD HOURS",IF(C280="","NO PHASE","ok"))))</f>
        <v/>
      </c>
    </row>
    <row r="281" ht="15.75" customHeight="1">
      <c r="B281" s="7" t="str">
        <f>IF(A281="","",IFERROR(VLOOKUP(A281,Scope!$A:$W,23,FALSE),"MISSING"))</f>
        <v/>
      </c>
      <c r="K281" s="7" t="str">
        <f>IF(A281="","",IF(COUNTIF(Lists!$G$2:$G$7,D281)=0,"ROLE NOT IN LIST",IF(OR(G281="",G281&lt;=0),"BAD HOURS",IF(C281="","NO PHASE","ok"))))</f>
        <v/>
      </c>
    </row>
    <row r="282" ht="15.75" customHeight="1">
      <c r="B282" s="7" t="str">
        <f>IF(A282="","",IFERROR(VLOOKUP(A282,Scope!$A:$W,23,FALSE),"MISSING"))</f>
        <v/>
      </c>
      <c r="K282" s="7" t="str">
        <f>IF(A282="","",IF(COUNTIF(Lists!$G$2:$G$7,D282)=0,"ROLE NOT IN LIST",IF(OR(G282="",G282&lt;=0),"BAD HOURS",IF(C282="","NO PHASE","ok"))))</f>
        <v/>
      </c>
    </row>
    <row r="283" ht="15.75" customHeight="1">
      <c r="B283" s="7" t="str">
        <f>IF(A283="","",IFERROR(VLOOKUP(A283,Scope!$A:$W,23,FALSE),"MISSING"))</f>
        <v/>
      </c>
      <c r="K283" s="7" t="str">
        <f>IF(A283="","",IF(COUNTIF(Lists!$G$2:$G$7,D283)=0,"ROLE NOT IN LIST",IF(OR(G283="",G283&lt;=0),"BAD HOURS",IF(C283="","NO PHASE","ok"))))</f>
        <v/>
      </c>
    </row>
    <row r="284" ht="15.75" customHeight="1">
      <c r="B284" s="7" t="str">
        <f>IF(A284="","",IFERROR(VLOOKUP(A284,Scope!$A:$W,23,FALSE),"MISSING"))</f>
        <v/>
      </c>
      <c r="K284" s="7" t="str">
        <f>IF(A284="","",IF(COUNTIF(Lists!$G$2:$G$7,D284)=0,"ROLE NOT IN LIST",IF(OR(G284="",G284&lt;=0),"BAD HOURS",IF(C284="","NO PHASE","ok"))))</f>
        <v/>
      </c>
    </row>
    <row r="285" ht="15.75" customHeight="1">
      <c r="B285" s="7" t="str">
        <f>IF(A285="","",IFERROR(VLOOKUP(A285,Scope!$A:$W,23,FALSE),"MISSING"))</f>
        <v/>
      </c>
      <c r="K285" s="7" t="str">
        <f>IF(A285="","",IF(COUNTIF(Lists!$G$2:$G$7,D285)=0,"ROLE NOT IN LIST",IF(OR(G285="",G285&lt;=0),"BAD HOURS",IF(C285="","NO PHASE","ok"))))</f>
        <v/>
      </c>
    </row>
    <row r="286" ht="15.75" customHeight="1">
      <c r="B286" s="7" t="str">
        <f>IF(A286="","",IFERROR(VLOOKUP(A286,Scope!$A:$W,23,FALSE),"MISSING"))</f>
        <v/>
      </c>
      <c r="K286" s="7" t="str">
        <f>IF(A286="","",IF(COUNTIF(Lists!$G$2:$G$7,D286)=0,"ROLE NOT IN LIST",IF(OR(G286="",G286&lt;=0),"BAD HOURS",IF(C286="","NO PHASE","ok"))))</f>
        <v/>
      </c>
    </row>
    <row r="287" ht="15.75" customHeight="1">
      <c r="B287" s="7" t="str">
        <f>IF(A287="","",IFERROR(VLOOKUP(A287,Scope!$A:$W,23,FALSE),"MISSING"))</f>
        <v/>
      </c>
      <c r="K287" s="7" t="str">
        <f>IF(A287="","",IF(COUNTIF(Lists!$G$2:$G$7,D287)=0,"ROLE NOT IN LIST",IF(OR(G287="",G287&lt;=0),"BAD HOURS",IF(C287="","NO PHASE","ok"))))</f>
        <v/>
      </c>
    </row>
    <row r="288" ht="15.75" customHeight="1">
      <c r="B288" s="7" t="str">
        <f>IF(A288="","",IFERROR(VLOOKUP(A288,Scope!$A:$W,23,FALSE),"MISSING"))</f>
        <v/>
      </c>
      <c r="K288" s="7" t="str">
        <f>IF(A288="","",IF(COUNTIF(Lists!$G$2:$G$7,D288)=0,"ROLE NOT IN LIST",IF(OR(G288="",G288&lt;=0),"BAD HOURS",IF(C288="","NO PHASE","ok"))))</f>
        <v/>
      </c>
    </row>
    <row r="289" ht="15.75" customHeight="1">
      <c r="B289" s="7" t="str">
        <f>IF(A289="","",IFERROR(VLOOKUP(A289,Scope!$A:$W,23,FALSE),"MISSING"))</f>
        <v/>
      </c>
      <c r="K289" s="7" t="str">
        <f>IF(A289="","",IF(COUNTIF(Lists!$G$2:$G$7,D289)=0,"ROLE NOT IN LIST",IF(OR(G289="",G289&lt;=0),"BAD HOURS",IF(C289="","NO PHASE","ok"))))</f>
        <v/>
      </c>
    </row>
    <row r="290" ht="15.75" customHeight="1">
      <c r="B290" s="7" t="str">
        <f>IF(A290="","",IFERROR(VLOOKUP(A290,Scope!$A:$W,23,FALSE),"MISSING"))</f>
        <v/>
      </c>
      <c r="K290" s="7" t="str">
        <f>IF(A290="","",IF(COUNTIF(Lists!$G$2:$G$7,D290)=0,"ROLE NOT IN LIST",IF(OR(G290="",G290&lt;=0),"BAD HOURS",IF(C290="","NO PHASE","ok"))))</f>
        <v/>
      </c>
    </row>
    <row r="291" ht="15.75" customHeight="1">
      <c r="B291" s="7" t="str">
        <f>IF(A291="","",IFERROR(VLOOKUP(A291,Scope!$A:$W,23,FALSE),"MISSING"))</f>
        <v/>
      </c>
      <c r="K291" s="7" t="str">
        <f>IF(A291="","",IF(COUNTIF(Lists!$G$2:$G$7,D291)=0,"ROLE NOT IN LIST",IF(OR(G291="",G291&lt;=0),"BAD HOURS",IF(C291="","NO PHASE","ok"))))</f>
        <v/>
      </c>
    </row>
    <row r="292" ht="15.75" customHeight="1">
      <c r="B292" s="7" t="str">
        <f>IF(A292="","",IFERROR(VLOOKUP(A292,Scope!$A:$W,23,FALSE),"MISSING"))</f>
        <v/>
      </c>
      <c r="K292" s="7" t="str">
        <f>IF(A292="","",IF(COUNTIF(Lists!$G$2:$G$7,D292)=0,"ROLE NOT IN LIST",IF(OR(G292="",G292&lt;=0),"BAD HOURS",IF(C292="","NO PHASE","ok"))))</f>
        <v/>
      </c>
    </row>
    <row r="293" ht="15.75" customHeight="1">
      <c r="B293" s="7" t="str">
        <f>IF(A293="","",IFERROR(VLOOKUP(A293,Scope!$A:$W,23,FALSE),"MISSING"))</f>
        <v/>
      </c>
      <c r="K293" s="7" t="str">
        <f>IF(A293="","",IF(COUNTIF(Lists!$G$2:$G$7,D293)=0,"ROLE NOT IN LIST",IF(OR(G293="",G293&lt;=0),"BAD HOURS",IF(C293="","NO PHASE","ok"))))</f>
        <v/>
      </c>
    </row>
    <row r="294" ht="15.75" customHeight="1">
      <c r="B294" s="7" t="str">
        <f>IF(A294="","",IFERROR(VLOOKUP(A294,Scope!$A:$W,23,FALSE),"MISSING"))</f>
        <v/>
      </c>
      <c r="K294" s="7" t="str">
        <f>IF(A294="","",IF(COUNTIF(Lists!$G$2:$G$7,D294)=0,"ROLE NOT IN LIST",IF(OR(G294="",G294&lt;=0),"BAD HOURS",IF(C294="","NO PHASE","ok"))))</f>
        <v/>
      </c>
    </row>
    <row r="295" ht="15.75" customHeight="1">
      <c r="B295" s="7" t="str">
        <f>IF(A295="","",IFERROR(VLOOKUP(A295,Scope!$A:$W,23,FALSE),"MISSING"))</f>
        <v/>
      </c>
      <c r="K295" s="7" t="str">
        <f>IF(A295="","",IF(COUNTIF(Lists!$G$2:$G$7,D295)=0,"ROLE NOT IN LIST",IF(OR(G295="",G295&lt;=0),"BAD HOURS",IF(C295="","NO PHASE","ok"))))</f>
        <v/>
      </c>
    </row>
    <row r="296" ht="15.75" customHeight="1">
      <c r="B296" s="7" t="str">
        <f>IF(A296="","",IFERROR(VLOOKUP(A296,Scope!$A:$W,23,FALSE),"MISSING"))</f>
        <v/>
      </c>
      <c r="K296" s="7" t="str">
        <f>IF(A296="","",IF(COUNTIF(Lists!$G$2:$G$7,D296)=0,"ROLE NOT IN LIST",IF(OR(G296="",G296&lt;=0),"BAD HOURS",IF(C296="","NO PHASE","ok"))))</f>
        <v/>
      </c>
    </row>
    <row r="297" ht="15.75" customHeight="1">
      <c r="B297" s="7" t="str">
        <f>IF(A297="","",IFERROR(VLOOKUP(A297,Scope!$A:$W,23,FALSE),"MISSING"))</f>
        <v/>
      </c>
      <c r="K297" s="7" t="str">
        <f>IF(A297="","",IF(COUNTIF(Lists!$G$2:$G$7,D297)=0,"ROLE NOT IN LIST",IF(OR(G297="",G297&lt;=0),"BAD HOURS",IF(C297="","NO PHASE","ok"))))</f>
        <v/>
      </c>
    </row>
    <row r="298" ht="15.75" customHeight="1">
      <c r="B298" s="7" t="str">
        <f>IF(A298="","",IFERROR(VLOOKUP(A298,Scope!$A:$W,23,FALSE),"MISSING"))</f>
        <v/>
      </c>
      <c r="K298" s="7" t="str">
        <f>IF(A298="","",IF(COUNTIF(Lists!$G$2:$G$7,D298)=0,"ROLE NOT IN LIST",IF(OR(G298="",G298&lt;=0),"BAD HOURS",IF(C298="","NO PHASE","ok"))))</f>
        <v/>
      </c>
    </row>
    <row r="299" ht="15.75" customHeight="1">
      <c r="B299" s="7" t="str">
        <f>IF(A299="","",IFERROR(VLOOKUP(A299,Scope!$A:$W,23,FALSE),"MISSING"))</f>
        <v/>
      </c>
      <c r="K299" s="7" t="str">
        <f>IF(A299="","",IF(COUNTIF(Lists!$G$2:$G$7,D299)=0,"ROLE NOT IN LIST",IF(OR(G299="",G299&lt;=0),"BAD HOURS",IF(C299="","NO PHASE","ok"))))</f>
        <v/>
      </c>
    </row>
    <row r="300" ht="15.75" customHeight="1">
      <c r="B300" s="7" t="str">
        <f>IF(A300="","",IFERROR(VLOOKUP(A300,Scope!$A:$W,23,FALSE),"MISSING"))</f>
        <v/>
      </c>
      <c r="K300" s="7" t="str">
        <f>IF(A300="","",IF(COUNTIF(Lists!$G$2:$G$7,D300)=0,"ROLE NOT IN LIST",IF(OR(G300="",G300&lt;=0),"BAD HOURS",IF(C300="","NO PHASE","ok"))))</f>
        <v/>
      </c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2026-10-27T11:11:30Z</dcterms:created>
  <dc:creator>openpyxl</dc:creator>
</cp:coreProperties>
</file>